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tests/TK-Test-2/"/>
    </mc:Choice>
  </mc:AlternateContent>
  <xr:revisionPtr revIDLastSave="3" documentId="11_D427516E73CAFFCE90A12894B532BD2807F10EBB" xr6:coauthVersionLast="47" xr6:coauthVersionMax="47" xr10:uidLastSave="{33D8BD8F-2476-4934-B8A9-720723F398A7}"/>
  <bookViews>
    <workbookView xWindow="28680" yWindow="-120" windowWidth="38640" windowHeight="21120" xr2:uid="{00000000-000D-0000-FFFF-FFFF00000000}"/>
  </bookViews>
  <sheets>
    <sheet name="Österreich L" sheetId="1" r:id="rId1"/>
    <sheet name="Klimawerte L" sheetId="2" r:id="rId2"/>
    <sheet name="Gefahr L" sheetId="3" r:id="rId3"/>
    <sheet name="Bücher L" sheetId="4" r:id="rId4"/>
    <sheet name="Vornamen L" sheetId="8" r:id="rId5"/>
    <sheet name="Neue Autos L" sheetId="6" r:id="rId6"/>
    <sheet name="Verschiedenes L" sheetId="7" r:id="rId7"/>
  </sheets>
  <definedNames>
    <definedName name="_xlnm.Print_Titles" localSheetId="3">'Bücher L'!$2:$2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7" l="1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B19" i="7"/>
  <c r="D19" i="7"/>
  <c r="C25" i="6"/>
  <c r="D7" i="6" s="1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53" i="4" s="1"/>
  <c r="D18" i="6" l="1"/>
  <c r="D15" i="6"/>
  <c r="D14" i="6"/>
  <c r="D10" i="6"/>
  <c r="D22" i="6"/>
  <c r="D23" i="6"/>
  <c r="D19" i="6"/>
  <c r="D6" i="6"/>
  <c r="D21" i="6"/>
  <c r="D17" i="6"/>
  <c r="D13" i="6"/>
  <c r="D9" i="6"/>
  <c r="D5" i="6"/>
  <c r="D24" i="6"/>
  <c r="D20" i="6"/>
  <c r="D16" i="6"/>
  <c r="D12" i="6"/>
  <c r="D8" i="6"/>
  <c r="D4" i="6"/>
  <c r="D11" i="6"/>
</calcChain>
</file>

<file path=xl/sharedStrings.xml><?xml version="1.0" encoding="utf-8"?>
<sst xmlns="http://schemas.openxmlformats.org/spreadsheetml/2006/main" count="359" uniqueCount="282">
  <si>
    <t>in Mill.</t>
  </si>
  <si>
    <t>Jahr</t>
  </si>
  <si>
    <r>
      <t xml:space="preserve">Jahresdurchschnittsbevölkerung seit 1870 </t>
    </r>
    <r>
      <rPr>
        <b/>
        <vertAlign val="superscript"/>
        <sz val="9"/>
        <rFont val="Arial"/>
        <family val="2"/>
      </rPr>
      <t/>
    </r>
  </si>
  <si>
    <t>Österreich</t>
  </si>
  <si>
    <t>Quelle: Wikipedia</t>
  </si>
  <si>
    <t>Dez</t>
  </si>
  <si>
    <t>Nov</t>
  </si>
  <si>
    <t>Okt</t>
  </si>
  <si>
    <t>Sep</t>
  </si>
  <si>
    <t>Aug</t>
  </si>
  <si>
    <t>Jul</t>
  </si>
  <si>
    <t>Jun</t>
  </si>
  <si>
    <t>Mai</t>
  </si>
  <si>
    <t>Apr</t>
  </si>
  <si>
    <t>Mär</t>
  </si>
  <si>
    <t>Feb</t>
  </si>
  <si>
    <t>Jan</t>
  </si>
  <si>
    <t>Sonnenstunden (h/d)</t>
  </si>
  <si>
    <t>Niederschlag (mm)</t>
  </si>
  <si>
    <t>Min. Temperatur (°C)</t>
  </si>
  <si>
    <t>Max. Temperatur (°C)</t>
  </si>
  <si>
    <t>Regentage (d)</t>
  </si>
  <si>
    <t>Monat</t>
  </si>
  <si>
    <t>Klimatabelle Alice Springs (Australien)</t>
  </si>
  <si>
    <t>Wolf</t>
  </si>
  <si>
    <t>Hai</t>
  </si>
  <si>
    <t>Elefant</t>
  </si>
  <si>
    <t>Löwe</t>
  </si>
  <si>
    <t>Nilpferd</t>
  </si>
  <si>
    <t>Krokodil</t>
  </si>
  <si>
    <t>Bandwurm und Spulwurm</t>
  </si>
  <si>
    <t>Tsetse Fliege</t>
  </si>
  <si>
    <t>Hunde (Tollwut)</t>
  </si>
  <si>
    <t>Giftschlangen</t>
  </si>
  <si>
    <t>Menschen</t>
  </si>
  <si>
    <t>Moskitos (Malaria)</t>
  </si>
  <si>
    <t>Todesfälle pro Jahr</t>
  </si>
  <si>
    <t>Lebewesen</t>
  </si>
  <si>
    <t>Die gefährlichsten Lebewesen der Welt</t>
  </si>
  <si>
    <t>Kosten pro Schüler:</t>
  </si>
  <si>
    <t>Anzahl der Schüler:</t>
  </si>
  <si>
    <t>Kostenkontrolle</t>
  </si>
  <si>
    <t>Summe:</t>
  </si>
  <si>
    <t>Club Musik 4</t>
  </si>
  <si>
    <t>Deutschstunde 4 ZT B</t>
  </si>
  <si>
    <t>Deutschstunde 4 BT</t>
  </si>
  <si>
    <t>Panorama 4</t>
  </si>
  <si>
    <t>Lebendige Mathematik 4</t>
  </si>
  <si>
    <t>bio logisch 4</t>
  </si>
  <si>
    <t>einst und heute 4</t>
  </si>
  <si>
    <t>The New You and Me 4-Enriched-WB</t>
  </si>
  <si>
    <t>The New You and Me 4-Enriched-SB</t>
  </si>
  <si>
    <t>The New You and Me 4-Basic-WB</t>
  </si>
  <si>
    <t>The New You and Me 4-Basic-SB</t>
  </si>
  <si>
    <t>Physik und Chemie heute 4</t>
  </si>
  <si>
    <t>Zeichen 3</t>
  </si>
  <si>
    <t>Club Musik 3</t>
  </si>
  <si>
    <t>Hauswirtschaft</t>
  </si>
  <si>
    <t>Deutschstunde 3 ZT B</t>
  </si>
  <si>
    <t>Deutschstunde 3 BT</t>
  </si>
  <si>
    <t>Panorama 3</t>
  </si>
  <si>
    <t>Lebendige Mathematik 3</t>
  </si>
  <si>
    <t>Langenscheidts Universalwörterbuch</t>
  </si>
  <si>
    <t>bio logisch 3</t>
  </si>
  <si>
    <t>einst und heute 3 - neu</t>
  </si>
  <si>
    <t>The New You and Me 3-Enriched-WB</t>
  </si>
  <si>
    <t>The New You and Me 3-Enriched-SB</t>
  </si>
  <si>
    <t>The New You and Me 3-Basic-WB</t>
  </si>
  <si>
    <t>The New You and Me 3-Basic-SB</t>
  </si>
  <si>
    <t>Physik heute 3</t>
  </si>
  <si>
    <t>Zeichen 2</t>
  </si>
  <si>
    <t>Deutschstunde 2 ZT B</t>
  </si>
  <si>
    <t>Deutschstunde 2 BT</t>
  </si>
  <si>
    <t>Panorama 2</t>
  </si>
  <si>
    <t>Lebendige Mathematik 2</t>
  </si>
  <si>
    <t>Sing &amp; Swing</t>
  </si>
  <si>
    <t>einst und heute 2 - neu</t>
  </si>
  <si>
    <t>The New You and Me 2 WB</t>
  </si>
  <si>
    <t>The New You and Me 2 SB</t>
  </si>
  <si>
    <t>Deutschstunde 1 ZT B</t>
  </si>
  <si>
    <t>Deutschstunde 1 BT</t>
  </si>
  <si>
    <t>Lebendige Mathematik 1</t>
  </si>
  <si>
    <t>bio logisch 1</t>
  </si>
  <si>
    <t>Hölzel-Atlas 5. bis 8.Schulstufe</t>
  </si>
  <si>
    <t>Wortprofi. Österr.Schulwörterbuch</t>
  </si>
  <si>
    <t>The New You and Me 1 WB</t>
  </si>
  <si>
    <t>The New You and Me 1 SB</t>
  </si>
  <si>
    <t>panorama.at 1</t>
  </si>
  <si>
    <t>Bestellwert</t>
  </si>
  <si>
    <t>Preis</t>
  </si>
  <si>
    <t>Anzahl</t>
  </si>
  <si>
    <t>Titel</t>
  </si>
  <si>
    <t>SBNR</t>
  </si>
  <si>
    <t>Stufe</t>
  </si>
  <si>
    <t>Schulbuchkauf</t>
  </si>
  <si>
    <t>40.</t>
  </si>
  <si>
    <t>Moritz</t>
  </si>
  <si>
    <t>39.</t>
  </si>
  <si>
    <t>Jonas</t>
  </si>
  <si>
    <t>38.</t>
  </si>
  <si>
    <t>37.</t>
  </si>
  <si>
    <t>36.</t>
  </si>
  <si>
    <t>Elias</t>
  </si>
  <si>
    <t>35.</t>
  </si>
  <si>
    <t>34.</t>
  </si>
  <si>
    <t>33.</t>
  </si>
  <si>
    <t>32.</t>
  </si>
  <si>
    <t>Benjamin</t>
  </si>
  <si>
    <t>31.</t>
  </si>
  <si>
    <t>Felix</t>
  </si>
  <si>
    <t>30.</t>
  </si>
  <si>
    <t>Leonie</t>
  </si>
  <si>
    <t>29.</t>
  </si>
  <si>
    <t>Paul</t>
  </si>
  <si>
    <t>28.</t>
  </si>
  <si>
    <t>Marcel</t>
  </si>
  <si>
    <t>27.</t>
  </si>
  <si>
    <t>Raphael</t>
  </si>
  <si>
    <t>Johanna</t>
  </si>
  <si>
    <t>26.</t>
  </si>
  <si>
    <t>Jakob</t>
  </si>
  <si>
    <t>Theresa</t>
  </si>
  <si>
    <t>25.</t>
  </si>
  <si>
    <t>Johannes</t>
  </si>
  <si>
    <t>24.</t>
  </si>
  <si>
    <t>Julian</t>
  </si>
  <si>
    <t>Verena</t>
  </si>
  <si>
    <t>23.</t>
  </si>
  <si>
    <t>Fabian</t>
  </si>
  <si>
    <t>Magdalena</t>
  </si>
  <si>
    <t>22.</t>
  </si>
  <si>
    <t>Simon</t>
  </si>
  <si>
    <t>Sophie</t>
  </si>
  <si>
    <t>21.</t>
  </si>
  <si>
    <t>Tobias</t>
  </si>
  <si>
    <t>20.</t>
  </si>
  <si>
    <t>Maximilian</t>
  </si>
  <si>
    <t>19.</t>
  </si>
  <si>
    <t>Sebastian</t>
  </si>
  <si>
    <t>Nina</t>
  </si>
  <si>
    <t>18.</t>
  </si>
  <si>
    <t>17.</t>
  </si>
  <si>
    <t>Hannah</t>
  </si>
  <si>
    <t>16.</t>
  </si>
  <si>
    <t>Matthias</t>
  </si>
  <si>
    <t>15.</t>
  </si>
  <si>
    <t>David</t>
  </si>
  <si>
    <t>14.</t>
  </si>
  <si>
    <t>Lena</t>
  </si>
  <si>
    <t>13.</t>
  </si>
  <si>
    <t>Dominik</t>
  </si>
  <si>
    <t>Laura</t>
  </si>
  <si>
    <t>12.</t>
  </si>
  <si>
    <t>Viktoria</t>
  </si>
  <si>
    <t>11.</t>
  </si>
  <si>
    <t>10.</t>
  </si>
  <si>
    <t>Philipp</t>
  </si>
  <si>
    <t>9.</t>
  </si>
  <si>
    <t>Christina</t>
  </si>
  <si>
    <t>8.</t>
  </si>
  <si>
    <t>7.</t>
  </si>
  <si>
    <t>Alexander</t>
  </si>
  <si>
    <t>6.</t>
  </si>
  <si>
    <t>Florian</t>
  </si>
  <si>
    <t>Lisa</t>
  </si>
  <si>
    <t>5.</t>
  </si>
  <si>
    <t>Anna</t>
  </si>
  <si>
    <t>4.</t>
  </si>
  <si>
    <t>Daniel</t>
  </si>
  <si>
    <t>Sarah</t>
  </si>
  <si>
    <t>3.</t>
  </si>
  <si>
    <t>Stefan</t>
  </si>
  <si>
    <t>Katharina</t>
  </si>
  <si>
    <t>2.</t>
  </si>
  <si>
    <t>Lukas</t>
  </si>
  <si>
    <t>Julia</t>
  </si>
  <si>
    <t>1.</t>
  </si>
  <si>
    <t>Michael</t>
  </si>
  <si>
    <t>Mädchen</t>
  </si>
  <si>
    <t>Rang</t>
  </si>
  <si>
    <t>Knaben</t>
  </si>
  <si>
    <t>Gesamt</t>
  </si>
  <si>
    <t>Sonstige</t>
  </si>
  <si>
    <t>Volvo</t>
  </si>
  <si>
    <t>Toyota</t>
  </si>
  <si>
    <t>Nissan</t>
  </si>
  <si>
    <t>Suzuki</t>
  </si>
  <si>
    <t>Dacia</t>
  </si>
  <si>
    <t>Citroen</t>
  </si>
  <si>
    <t>Kia</t>
  </si>
  <si>
    <t>Peugeot</t>
  </si>
  <si>
    <t>Mazda</t>
  </si>
  <si>
    <t>Fiat</t>
  </si>
  <si>
    <t>Renault</t>
  </si>
  <si>
    <t>Mercedes</t>
  </si>
  <si>
    <t>BMW</t>
  </si>
  <si>
    <t>Ford</t>
  </si>
  <si>
    <t>Seat</t>
  </si>
  <si>
    <t>Hyundai</t>
  </si>
  <si>
    <t>Audi</t>
  </si>
  <si>
    <t>Skoda</t>
  </si>
  <si>
    <t>Opel</t>
  </si>
  <si>
    <t>VW</t>
  </si>
  <si>
    <t>Prozentanteil</t>
  </si>
  <si>
    <t>Juli 2015</t>
  </si>
  <si>
    <t>Marken</t>
  </si>
  <si>
    <t>kg</t>
  </si>
  <si>
    <t>m</t>
  </si>
  <si>
    <t>Mittelwert</t>
  </si>
  <si>
    <t xml:space="preserve">Carolin  Franzus </t>
  </si>
  <si>
    <t>Marko</t>
  </si>
  <si>
    <t xml:space="preserve">Nicole  Deicke </t>
  </si>
  <si>
    <t xml:space="preserve">Florian  Miehe </t>
  </si>
  <si>
    <t>Lorenz</t>
  </si>
  <si>
    <t xml:space="preserve">Jens  Patzelt </t>
  </si>
  <si>
    <t xml:space="preserve">Peter  Pfeiffer </t>
  </si>
  <si>
    <t xml:space="preserve">Kai  Rorarius </t>
  </si>
  <si>
    <t>Gabriel</t>
  </si>
  <si>
    <t xml:space="preserve">Heiko  Richter </t>
  </si>
  <si>
    <t>Almin</t>
  </si>
  <si>
    <t xml:space="preserve">Schiffer  Benjamin </t>
  </si>
  <si>
    <t>Selina</t>
  </si>
  <si>
    <t xml:space="preserve">Sandra  Trodler </t>
  </si>
  <si>
    <t xml:space="preserve">Stefan  Dirks </t>
  </si>
  <si>
    <t>Hans</t>
  </si>
  <si>
    <t xml:space="preserve">Danny  Scheuermann </t>
  </si>
  <si>
    <t>Erol</t>
  </si>
  <si>
    <t xml:space="preserve">Georg  Berrewitz </t>
  </si>
  <si>
    <t xml:space="preserve">Steve  Cunaeus </t>
  </si>
  <si>
    <t xml:space="preserve">Rene´  Warning </t>
  </si>
  <si>
    <t>Hassan</t>
  </si>
  <si>
    <t xml:space="preserve">Peter  Schüler </t>
  </si>
  <si>
    <t>Bonus?</t>
  </si>
  <si>
    <t>Umsatz</t>
  </si>
  <si>
    <t>Mitarbeiter</t>
  </si>
  <si>
    <t>Gewicht</t>
  </si>
  <si>
    <t>Größe</t>
  </si>
  <si>
    <t>Schüler</t>
  </si>
  <si>
    <t>Bonuszahlung ja oder nein?</t>
  </si>
  <si>
    <t>Messungen</t>
  </si>
  <si>
    <t>Österreich
Pkw-Neuzulassungen im Juli</t>
  </si>
  <si>
    <r>
      <t xml:space="preserve">Die beliebtesten Vornamen 2010-2023
</t>
    </r>
    <r>
      <rPr>
        <sz val="10"/>
        <color rgb="FF009900"/>
        <rFont val="Calibri"/>
        <family val="2"/>
        <scheme val="minor"/>
      </rPr>
      <t>Österreich</t>
    </r>
  </si>
  <si>
    <t>Emma</t>
  </si>
  <si>
    <t>Marie</t>
  </si>
  <si>
    <t>Mia</t>
  </si>
  <si>
    <t>Emilia</t>
  </si>
  <si>
    <t>Sophia</t>
  </si>
  <si>
    <t>Leon</t>
  </si>
  <si>
    <t>Lea</t>
  </si>
  <si>
    <t>Valentina</t>
  </si>
  <si>
    <t>Noah</t>
  </si>
  <si>
    <t>Lara</t>
  </si>
  <si>
    <t>Elena</t>
  </si>
  <si>
    <t>Luca</t>
  </si>
  <si>
    <t>Samuel</t>
  </si>
  <si>
    <t>Luisa</t>
  </si>
  <si>
    <t>Leo</t>
  </si>
  <si>
    <t>Lina</t>
  </si>
  <si>
    <t>Hanna</t>
  </si>
  <si>
    <t>Amelie</t>
  </si>
  <si>
    <t>Valentin</t>
  </si>
  <si>
    <t>Sara</t>
  </si>
  <si>
    <t>Helena</t>
  </si>
  <si>
    <t>Nora</t>
  </si>
  <si>
    <t>Matteo</t>
  </si>
  <si>
    <t>Emily</t>
  </si>
  <si>
    <t>Niklas</t>
  </si>
  <si>
    <t>Ella</t>
  </si>
  <si>
    <t>Luis</t>
  </si>
  <si>
    <t>Isabella</t>
  </si>
  <si>
    <t>Nico</t>
  </si>
  <si>
    <t>Jana</t>
  </si>
  <si>
    <t>Marlene</t>
  </si>
  <si>
    <t>Emil</t>
  </si>
  <si>
    <t>Alina</t>
  </si>
  <si>
    <t>Ben</t>
  </si>
  <si>
    <t>Miriam</t>
  </si>
  <si>
    <t>Elisa</t>
  </si>
  <si>
    <t>Anton</t>
  </si>
  <si>
    <t>Valerie</t>
  </si>
  <si>
    <t>Jonathan</t>
  </si>
  <si>
    <t>Clara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</si>
</sst>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0_ ;\-#,##0.00\ "/>
    <numFmt numFmtId="165" formatCode="[Blue]General"/>
    <numFmt numFmtId="166" formatCode="_-* #,##0_-;\-* #,##0_-;_-* &quot;-&quot;??_-;_-@_-"/>
    <numFmt numFmtId="167" formatCode="_-&quot;€&quot;\ * #,##0_-;\-&quot;€&quot;\ * #,##0_-;_-&quot;€&quot;\ 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name val="Arial"/>
      <family val="2"/>
    </font>
    <font>
      <sz val="7"/>
      <name val="Calibri"/>
      <family val="2"/>
      <scheme val="minor"/>
    </font>
    <font>
      <sz val="12"/>
      <name val="Calibri"/>
      <family val="2"/>
      <scheme val="minor"/>
    </font>
    <font>
      <b/>
      <vertAlign val="superscript"/>
      <sz val="9"/>
      <name val="Arial"/>
      <family val="2"/>
    </font>
    <font>
      <sz val="20"/>
      <name val="Calibri"/>
      <family val="2"/>
      <scheme val="minor"/>
    </font>
    <font>
      <sz val="11"/>
      <color theme="1"/>
      <name val="Calibri"/>
      <family val="2"/>
    </font>
    <font>
      <sz val="2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99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rgb="FF009900"/>
      <name val="Calibri"/>
      <family val="2"/>
      <scheme val="minor"/>
    </font>
    <font>
      <sz val="10"/>
      <name val="Arial Narrow"/>
      <family val="2"/>
    </font>
    <font>
      <sz val="10"/>
      <name val="MS Sans Serif"/>
      <family val="2"/>
    </font>
    <font>
      <sz val="16"/>
      <color rgb="FF009900"/>
      <name val="Calibri"/>
      <family val="2"/>
      <scheme val="minor"/>
    </font>
    <font>
      <b/>
      <sz val="12"/>
      <color rgb="FF009900"/>
      <name val="Calibri"/>
      <family val="2"/>
      <scheme val="minor"/>
    </font>
    <font>
      <sz val="10"/>
      <name val="Arial"/>
      <family val="2"/>
    </font>
    <font>
      <b/>
      <sz val="14"/>
      <color rgb="FF009900"/>
      <name val="Calibri"/>
      <family val="2"/>
      <scheme val="minor"/>
    </font>
    <font>
      <sz val="10"/>
      <color rgb="FF009900"/>
      <name val="Calibri"/>
      <family val="2"/>
      <scheme val="minor"/>
    </font>
    <font>
      <b/>
      <sz val="11"/>
      <color indexed="17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0" fillId="0" borderId="0"/>
    <xf numFmtId="0" fontId="23" fillId="0" borderId="0"/>
  </cellStyleXfs>
  <cellXfs count="6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5" fillId="0" borderId="0" xfId="0" applyNumberFormat="1" applyFont="1"/>
    <xf numFmtId="0" fontId="5" fillId="0" borderId="0" xfId="0" applyFont="1" applyAlignment="1">
      <alignment horizontal="left"/>
    </xf>
    <xf numFmtId="0" fontId="9" fillId="0" borderId="0" xfId="0" applyFont="1"/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3" fontId="11" fillId="0" borderId="1" xfId="0" applyNumberFormat="1" applyFont="1" applyBorder="1"/>
    <xf numFmtId="0" fontId="11" fillId="0" borderId="1" xfId="0" applyFont="1" applyBorder="1"/>
    <xf numFmtId="0" fontId="12" fillId="0" borderId="1" xfId="0" applyFont="1" applyBorder="1"/>
    <xf numFmtId="0" fontId="11" fillId="3" borderId="1" xfId="0" applyFont="1" applyFill="1" applyBorder="1" applyAlignment="1">
      <alignment horizontal="center" wrapText="1"/>
    </xf>
    <xf numFmtId="0" fontId="11" fillId="3" borderId="1" xfId="0" applyFont="1" applyFill="1" applyBorder="1"/>
    <xf numFmtId="0" fontId="11" fillId="0" borderId="0" xfId="0" applyFont="1"/>
    <xf numFmtId="0" fontId="13" fillId="0" borderId="0" xfId="0" applyFont="1"/>
    <xf numFmtId="44" fontId="14" fillId="0" borderId="0" xfId="2" applyFont="1"/>
    <xf numFmtId="0" fontId="0" fillId="0" borderId="0" xfId="0" applyAlignment="1">
      <alignment horizontal="right"/>
    </xf>
    <xf numFmtId="0" fontId="15" fillId="0" borderId="0" xfId="0" applyFont="1"/>
    <xf numFmtId="4" fontId="15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0" fillId="0" borderId="2" xfId="0" applyBorder="1"/>
    <xf numFmtId="4" fontId="11" fillId="0" borderId="0" xfId="0" applyNumberFormat="1" applyFont="1"/>
    <xf numFmtId="164" fontId="11" fillId="0" borderId="0" xfId="0" applyNumberFormat="1" applyFont="1"/>
    <xf numFmtId="1" fontId="11" fillId="0" borderId="0" xfId="0" applyNumberFormat="1" applyFont="1"/>
    <xf numFmtId="0" fontId="17" fillId="0" borderId="0" xfId="0" applyFont="1"/>
    <xf numFmtId="165" fontId="11" fillId="0" borderId="0" xfId="0" applyNumberFormat="1" applyFont="1"/>
    <xf numFmtId="166" fontId="19" fillId="0" borderId="0" xfId="1" applyNumberFormat="1" applyFont="1" applyFill="1" applyBorder="1" applyAlignment="1"/>
    <xf numFmtId="0" fontId="19" fillId="0" borderId="0" xfId="5" applyFont="1"/>
    <xf numFmtId="0" fontId="2" fillId="2" borderId="0" xfId="4" applyNumberFormat="1" applyBorder="1"/>
    <xf numFmtId="0" fontId="2" fillId="2" borderId="0" xfId="4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166" fontId="0" fillId="0" borderId="3" xfId="1" applyNumberFormat="1" applyFont="1" applyBorder="1"/>
    <xf numFmtId="10" fontId="0" fillId="0" borderId="0" xfId="3" applyNumberFormat="1" applyFont="1"/>
    <xf numFmtId="166" fontId="0" fillId="0" borderId="0" xfId="1" applyNumberFormat="1" applyFon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4" borderId="0" xfId="0" applyFill="1"/>
    <xf numFmtId="2" fontId="0" fillId="4" borderId="0" xfId="0" applyNumberFormat="1" applyFill="1"/>
    <xf numFmtId="49" fontId="23" fillId="0" borderId="0" xfId="6" applyNumberFormat="1"/>
    <xf numFmtId="167" fontId="0" fillId="0" borderId="0" xfId="2" applyNumberFormat="1" applyFont="1"/>
    <xf numFmtId="0" fontId="0" fillId="0" borderId="0" xfId="0" quotePrefix="1"/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wrapText="1"/>
    </xf>
    <xf numFmtId="0" fontId="26" fillId="2" borderId="0" xfId="4" applyNumberFormat="1" applyFont="1" applyBorder="1"/>
  </cellXfs>
  <cellStyles count="7">
    <cellStyle name="Gut" xfId="4" builtinId="26"/>
    <cellStyle name="Komma" xfId="1" builtinId="3"/>
    <cellStyle name="Prozent" xfId="3" builtinId="5"/>
    <cellStyle name="Standard" xfId="0" builtinId="0"/>
    <cellStyle name="Standard 6" xfId="6" xr:uid="{00000000-0005-0000-0000-000004000000}"/>
    <cellStyle name="Standard_HB0201" xfId="5" xr:uid="{00000000-0005-0000-0000-000005000000}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Österreich - Bevölkerungsentwicklung </a:t>
            </a:r>
            <a:r>
              <a:rPr lang="en-US" baseline="0"/>
              <a:t> (</a:t>
            </a:r>
            <a:r>
              <a:rPr lang="en-US"/>
              <a:t>in Mill.)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'Österreich L'!$B$4</c:f>
              <c:strCache>
                <c:ptCount val="1"/>
                <c:pt idx="0">
                  <c:v>in Mill.</c:v>
                </c:pt>
              </c:strCache>
            </c:strRef>
          </c:tx>
          <c:spPr>
            <a:ln w="762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'Österreich L'!$A$5:$A$32</c:f>
              <c:numCache>
                <c:formatCode>General</c:formatCode>
                <c:ptCount val="28"/>
                <c:pt idx="0">
                  <c:v>1870</c:v>
                </c:pt>
                <c:pt idx="1">
                  <c:v>1875</c:v>
                </c:pt>
                <c:pt idx="2">
                  <c:v>1880</c:v>
                </c:pt>
                <c:pt idx="3">
                  <c:v>1885</c:v>
                </c:pt>
                <c:pt idx="4">
                  <c:v>1890</c:v>
                </c:pt>
                <c:pt idx="5">
                  <c:v>1895</c:v>
                </c:pt>
                <c:pt idx="6">
                  <c:v>1900</c:v>
                </c:pt>
                <c:pt idx="7">
                  <c:v>1905</c:v>
                </c:pt>
                <c:pt idx="8">
                  <c:v>1910</c:v>
                </c:pt>
                <c:pt idx="9">
                  <c:v>1920</c:v>
                </c:pt>
                <c:pt idx="10">
                  <c:v>1925</c:v>
                </c:pt>
                <c:pt idx="11">
                  <c:v>1930</c:v>
                </c:pt>
                <c:pt idx="12">
                  <c:v>1935</c:v>
                </c:pt>
                <c:pt idx="13">
                  <c:v>1950</c:v>
                </c:pt>
                <c:pt idx="14">
                  <c:v>1955</c:v>
                </c:pt>
                <c:pt idx="15">
                  <c:v>1960</c:v>
                </c:pt>
                <c:pt idx="16">
                  <c:v>1965</c:v>
                </c:pt>
                <c:pt idx="17">
                  <c:v>1970</c:v>
                </c:pt>
                <c:pt idx="18">
                  <c:v>1975</c:v>
                </c:pt>
                <c:pt idx="19">
                  <c:v>1980</c:v>
                </c:pt>
                <c:pt idx="20">
                  <c:v>1985</c:v>
                </c:pt>
                <c:pt idx="21">
                  <c:v>1990</c:v>
                </c:pt>
                <c:pt idx="22">
                  <c:v>1995</c:v>
                </c:pt>
                <c:pt idx="23">
                  <c:v>2000</c:v>
                </c:pt>
                <c:pt idx="24">
                  <c:v>2005</c:v>
                </c:pt>
                <c:pt idx="25">
                  <c:v>2010</c:v>
                </c:pt>
                <c:pt idx="26">
                  <c:v>2014</c:v>
                </c:pt>
                <c:pt idx="27">
                  <c:v>2022</c:v>
                </c:pt>
              </c:numCache>
            </c:numRef>
          </c:xVal>
          <c:yVal>
            <c:numRef>
              <c:f>'Österreich L'!$B$5:$B$32</c:f>
              <c:numCache>
                <c:formatCode>#,##0.00</c:formatCode>
                <c:ptCount val="28"/>
                <c:pt idx="0">
                  <c:v>4.5199999999999996</c:v>
                </c:pt>
                <c:pt idx="1">
                  <c:v>4.7300000000000004</c:v>
                </c:pt>
                <c:pt idx="2">
                  <c:v>4.9409999999999998</c:v>
                </c:pt>
                <c:pt idx="3">
                  <c:v>5.1660000000000004</c:v>
                </c:pt>
                <c:pt idx="4">
                  <c:v>5.3940000000000001</c:v>
                </c:pt>
                <c:pt idx="5">
                  <c:v>5.68</c:v>
                </c:pt>
                <c:pt idx="6">
                  <c:v>5.9729999999999999</c:v>
                </c:pt>
                <c:pt idx="7">
                  <c:v>6.2919999999999998</c:v>
                </c:pt>
                <c:pt idx="8">
                  <c:v>6.6139999999999999</c:v>
                </c:pt>
                <c:pt idx="9">
                  <c:v>6.4550000000000001</c:v>
                </c:pt>
                <c:pt idx="10">
                  <c:v>6.5819999999999999</c:v>
                </c:pt>
                <c:pt idx="11">
                  <c:v>6.6840000000000002</c:v>
                </c:pt>
                <c:pt idx="12">
                  <c:v>6.7610000000000001</c:v>
                </c:pt>
                <c:pt idx="13">
                  <c:v>6.9349999999999996</c:v>
                </c:pt>
                <c:pt idx="14">
                  <c:v>6.9470000000000001</c:v>
                </c:pt>
                <c:pt idx="15">
                  <c:v>7.0469999999999997</c:v>
                </c:pt>
                <c:pt idx="16">
                  <c:v>7.2709999999999999</c:v>
                </c:pt>
                <c:pt idx="17">
                  <c:v>7.4669999999999996</c:v>
                </c:pt>
                <c:pt idx="18">
                  <c:v>7.5789999999999997</c:v>
                </c:pt>
                <c:pt idx="19">
                  <c:v>7.5490000000000004</c:v>
                </c:pt>
                <c:pt idx="20">
                  <c:v>7.5649840000000008</c:v>
                </c:pt>
                <c:pt idx="21">
                  <c:v>7.6778500000000003</c:v>
                </c:pt>
                <c:pt idx="22">
                  <c:v>7.9482780000000002</c:v>
                </c:pt>
                <c:pt idx="23">
                  <c:v>8.0115660000000002</c:v>
                </c:pt>
                <c:pt idx="24">
                  <c:v>8.2252779999999994</c:v>
                </c:pt>
                <c:pt idx="25">
                  <c:v>8.3610689999999988</c:v>
                </c:pt>
                <c:pt idx="26">
                  <c:v>8.5439319999999999</c:v>
                </c:pt>
                <c:pt idx="27">
                  <c:v>9.0528560000000002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CA-43A0-8BAB-EF357162E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2703752"/>
        <c:axId val="547871776"/>
      </c:scatterChart>
      <c:valAx>
        <c:axId val="682703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7871776"/>
        <c:crosses val="autoZero"/>
        <c:crossBetween val="midCat"/>
      </c:valAx>
      <c:valAx>
        <c:axId val="54787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2703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Alice Springs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'Klimawerte L'!$C$2</c:f>
              <c:strCache>
                <c:ptCount val="1"/>
                <c:pt idx="0">
                  <c:v>Max. Temperatur (°C)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'Klimawerte L'!$A$3:$A$14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'Klimawerte L'!$C$3:$C$14</c:f>
              <c:numCache>
                <c:formatCode>General</c:formatCode>
                <c:ptCount val="12"/>
                <c:pt idx="0">
                  <c:v>36.4</c:v>
                </c:pt>
                <c:pt idx="1">
                  <c:v>35.1</c:v>
                </c:pt>
                <c:pt idx="2">
                  <c:v>32.700000000000003</c:v>
                </c:pt>
                <c:pt idx="3">
                  <c:v>28.2</c:v>
                </c:pt>
                <c:pt idx="4">
                  <c:v>23.1</c:v>
                </c:pt>
                <c:pt idx="5">
                  <c:v>19.8</c:v>
                </c:pt>
                <c:pt idx="6">
                  <c:v>19.7</c:v>
                </c:pt>
                <c:pt idx="7">
                  <c:v>22.5</c:v>
                </c:pt>
                <c:pt idx="8">
                  <c:v>27.2</c:v>
                </c:pt>
                <c:pt idx="9">
                  <c:v>31</c:v>
                </c:pt>
                <c:pt idx="10">
                  <c:v>33.6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16-4EEB-8FFA-2DDF2D86797A}"/>
            </c:ext>
          </c:extLst>
        </c:ser>
        <c:ser>
          <c:idx val="1"/>
          <c:order val="1"/>
          <c:tx>
            <c:strRef>
              <c:f>'Klimawerte L'!$D$2</c:f>
              <c:strCache>
                <c:ptCount val="1"/>
                <c:pt idx="0">
                  <c:v>Min. Temperatur (°C)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'Klimawerte L'!$A$3:$A$14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Mär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'Klimawerte L'!$D$3:$D$14</c:f>
              <c:numCache>
                <c:formatCode>General</c:formatCode>
                <c:ptCount val="12"/>
                <c:pt idx="0">
                  <c:v>21.4</c:v>
                </c:pt>
                <c:pt idx="1">
                  <c:v>20.8</c:v>
                </c:pt>
                <c:pt idx="2">
                  <c:v>17.5</c:v>
                </c:pt>
                <c:pt idx="3">
                  <c:v>12.6</c:v>
                </c:pt>
                <c:pt idx="4">
                  <c:v>8.3000000000000007</c:v>
                </c:pt>
                <c:pt idx="5">
                  <c:v>5.0999999999999996</c:v>
                </c:pt>
                <c:pt idx="6">
                  <c:v>4</c:v>
                </c:pt>
                <c:pt idx="7">
                  <c:v>6</c:v>
                </c:pt>
                <c:pt idx="8">
                  <c:v>10.3</c:v>
                </c:pt>
                <c:pt idx="9">
                  <c:v>14.8</c:v>
                </c:pt>
                <c:pt idx="10">
                  <c:v>17.899999999999999</c:v>
                </c:pt>
                <c:pt idx="11">
                  <c:v>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16-4EEB-8FFA-2DDF2D867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2702184"/>
        <c:axId val="546972992"/>
      </c:lineChart>
      <c:catAx>
        <c:axId val="68270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6972992"/>
        <c:crosses val="autoZero"/>
        <c:auto val="1"/>
        <c:lblAlgn val="ctr"/>
        <c:lblOffset val="100"/>
        <c:noMultiLvlLbl val="0"/>
      </c:catAx>
      <c:valAx>
        <c:axId val="54697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82702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Neuzulassungen Juli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059123157076006"/>
          <c:y val="0.12816100042413203"/>
          <c:w val="0.83587542512328961"/>
          <c:h val="0.816426592910689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'Neue Autos L'!$C$3</c:f>
              <c:strCache>
                <c:ptCount val="1"/>
                <c:pt idx="0">
                  <c:v>Juli 2015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'Neue Autos L'!$B$4:$B$24</c:f>
              <c:strCache>
                <c:ptCount val="21"/>
                <c:pt idx="0">
                  <c:v>VW</c:v>
                </c:pt>
                <c:pt idx="1">
                  <c:v>Opel</c:v>
                </c:pt>
                <c:pt idx="2">
                  <c:v>Skoda</c:v>
                </c:pt>
                <c:pt idx="3">
                  <c:v>Audi</c:v>
                </c:pt>
                <c:pt idx="4">
                  <c:v>Hyundai</c:v>
                </c:pt>
                <c:pt idx="5">
                  <c:v>Seat</c:v>
                </c:pt>
                <c:pt idx="6">
                  <c:v>Ford</c:v>
                </c:pt>
                <c:pt idx="7">
                  <c:v>BMW</c:v>
                </c:pt>
                <c:pt idx="8">
                  <c:v>Mercedes</c:v>
                </c:pt>
                <c:pt idx="9">
                  <c:v>Renault</c:v>
                </c:pt>
                <c:pt idx="10">
                  <c:v>Fiat</c:v>
                </c:pt>
                <c:pt idx="11">
                  <c:v>Mazda</c:v>
                </c:pt>
                <c:pt idx="12">
                  <c:v>Peugeot</c:v>
                </c:pt>
                <c:pt idx="13">
                  <c:v>Kia</c:v>
                </c:pt>
                <c:pt idx="14">
                  <c:v>Citroen</c:v>
                </c:pt>
                <c:pt idx="15">
                  <c:v>Dacia</c:v>
                </c:pt>
                <c:pt idx="16">
                  <c:v>Suzuki</c:v>
                </c:pt>
                <c:pt idx="17">
                  <c:v>Nissan</c:v>
                </c:pt>
                <c:pt idx="18">
                  <c:v>Toyota</c:v>
                </c:pt>
                <c:pt idx="19">
                  <c:v>Volvo</c:v>
                </c:pt>
                <c:pt idx="20">
                  <c:v>Sonstige</c:v>
                </c:pt>
              </c:strCache>
            </c:strRef>
          </c:cat>
          <c:val>
            <c:numRef>
              <c:f>'Neue Autos L'!$C$4:$C$24</c:f>
              <c:numCache>
                <c:formatCode>_-* #\ ##0_-;\-* #\ ##0_-;_-* "-"??_-;_-@_-</c:formatCode>
                <c:ptCount val="21"/>
                <c:pt idx="0">
                  <c:v>4388</c:v>
                </c:pt>
                <c:pt idx="1">
                  <c:v>2191</c:v>
                </c:pt>
                <c:pt idx="2">
                  <c:v>1681</c:v>
                </c:pt>
                <c:pt idx="3">
                  <c:v>1666</c:v>
                </c:pt>
                <c:pt idx="4">
                  <c:v>1525</c:v>
                </c:pt>
                <c:pt idx="5">
                  <c:v>1525</c:v>
                </c:pt>
                <c:pt idx="6">
                  <c:v>1517</c:v>
                </c:pt>
                <c:pt idx="7">
                  <c:v>1427</c:v>
                </c:pt>
                <c:pt idx="8">
                  <c:v>1390</c:v>
                </c:pt>
                <c:pt idx="9">
                  <c:v>1314</c:v>
                </c:pt>
                <c:pt idx="10">
                  <c:v>1107</c:v>
                </c:pt>
                <c:pt idx="11">
                  <c:v>1019</c:v>
                </c:pt>
                <c:pt idx="12">
                  <c:v>934</c:v>
                </c:pt>
                <c:pt idx="13">
                  <c:v>653</c:v>
                </c:pt>
                <c:pt idx="14">
                  <c:v>652</c:v>
                </c:pt>
                <c:pt idx="15">
                  <c:v>538</c:v>
                </c:pt>
                <c:pt idx="16">
                  <c:v>527</c:v>
                </c:pt>
                <c:pt idx="17">
                  <c:v>519</c:v>
                </c:pt>
                <c:pt idx="18">
                  <c:v>401</c:v>
                </c:pt>
                <c:pt idx="19">
                  <c:v>330</c:v>
                </c:pt>
                <c:pt idx="20">
                  <c:v>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8B-4C3F-9F0D-6F5D0A57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7247696"/>
        <c:axId val="473198416"/>
      </c:barChart>
      <c:catAx>
        <c:axId val="547247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3198416"/>
        <c:crosses val="autoZero"/>
        <c:auto val="1"/>
        <c:lblAlgn val="ctr"/>
        <c:lblOffset val="100"/>
        <c:noMultiLvlLbl val="0"/>
      </c:catAx>
      <c:valAx>
        <c:axId val="47319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724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202719</xdr:rowOff>
    </xdr:from>
    <xdr:to>
      <xdr:col>9</xdr:col>
      <xdr:colOff>836763</xdr:colOff>
      <xdr:row>30</xdr:row>
      <xdr:rowOff>181154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112144</xdr:colOff>
      <xdr:row>17</xdr:row>
      <xdr:rowOff>4310</xdr:rowOff>
    </xdr:from>
    <xdr:to>
      <xdr:col>5</xdr:col>
      <xdr:colOff>931653</xdr:colOff>
      <xdr:row>34</xdr:row>
      <xdr:rowOff>51757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293298</xdr:colOff>
      <xdr:row>1</xdr:row>
      <xdr:rowOff>4312</xdr:rowOff>
    </xdr:from>
    <xdr:to>
      <xdr:col>11</xdr:col>
      <xdr:colOff>741872</xdr:colOff>
      <xdr:row>23</xdr:row>
      <xdr:rowOff>189780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F32"/>
  <sheetViews>
    <sheetView tabSelected="1" workbookViewId="0">
      <selection activeCell="E33" sqref="E33"/>
    </sheetView>
  </sheetViews>
  <sheetFormatPr baseColWidth="10" defaultColWidth="12.44140625" defaultRowHeight="15.6" x14ac:dyDescent="0.3"/>
  <cols>
    <col min="1" max="1" width="8.6640625" style="3" customWidth="1"/>
    <col min="2" max="2" width="7.33203125" style="3" bestFit="1" customWidth="1"/>
    <col min="3" max="3" width="12.44140625" style="2"/>
    <col min="4" max="16384" width="12.44140625" style="1"/>
  </cols>
  <sheetData>
    <row r="1" spans="1:6" ht="25.8" x14ac:dyDescent="0.5">
      <c r="A1" s="50" t="s">
        <v>3</v>
      </c>
      <c r="B1" s="50"/>
      <c r="C1" s="50"/>
    </row>
    <row r="2" spans="1:6" x14ac:dyDescent="0.3">
      <c r="A2" s="3" t="s">
        <v>2</v>
      </c>
    </row>
    <row r="4" spans="1:6" x14ac:dyDescent="0.3">
      <c r="A4" s="3" t="s">
        <v>1</v>
      </c>
      <c r="B4" s="3" t="s">
        <v>0</v>
      </c>
    </row>
    <row r="5" spans="1:6" x14ac:dyDescent="0.3">
      <c r="A5" s="5">
        <v>1870</v>
      </c>
      <c r="B5" s="4">
        <v>4.5199999999999996</v>
      </c>
    </row>
    <row r="6" spans="1:6" x14ac:dyDescent="0.3">
      <c r="A6" s="5">
        <v>1875</v>
      </c>
      <c r="B6" s="4">
        <v>4.7300000000000004</v>
      </c>
      <c r="C6" s="11"/>
      <c r="D6" s="6"/>
      <c r="E6" s="9"/>
      <c r="F6" s="6"/>
    </row>
    <row r="7" spans="1:6" x14ac:dyDescent="0.3">
      <c r="A7" s="5">
        <v>1880</v>
      </c>
      <c r="B7" s="4">
        <v>4.9409999999999998</v>
      </c>
      <c r="C7" s="10"/>
      <c r="D7" s="6"/>
      <c r="E7" s="9"/>
      <c r="F7" s="6"/>
    </row>
    <row r="8" spans="1:6" x14ac:dyDescent="0.3">
      <c r="A8" s="5">
        <v>1885</v>
      </c>
      <c r="B8" s="4">
        <v>5.1660000000000004</v>
      </c>
      <c r="C8" s="10"/>
      <c r="D8" s="6"/>
      <c r="E8" s="9"/>
      <c r="F8" s="6"/>
    </row>
    <row r="9" spans="1:6" x14ac:dyDescent="0.3">
      <c r="A9" s="5">
        <v>1890</v>
      </c>
      <c r="B9" s="4">
        <v>5.3940000000000001</v>
      </c>
      <c r="C9" s="10"/>
      <c r="D9" s="6"/>
      <c r="E9" s="9"/>
      <c r="F9" s="6"/>
    </row>
    <row r="10" spans="1:6" x14ac:dyDescent="0.3">
      <c r="A10" s="5">
        <v>1895</v>
      </c>
      <c r="B10" s="4">
        <v>5.68</v>
      </c>
      <c r="C10" s="8"/>
      <c r="D10" s="6"/>
      <c r="E10" s="7"/>
      <c r="F10" s="6"/>
    </row>
    <row r="11" spans="1:6" x14ac:dyDescent="0.3">
      <c r="A11" s="5">
        <v>1900</v>
      </c>
      <c r="B11" s="4">
        <v>5.9729999999999999</v>
      </c>
    </row>
    <row r="12" spans="1:6" x14ac:dyDescent="0.3">
      <c r="A12" s="5">
        <v>1905</v>
      </c>
      <c r="B12" s="4">
        <v>6.2919999999999998</v>
      </c>
    </row>
    <row r="13" spans="1:6" x14ac:dyDescent="0.3">
      <c r="A13" s="5">
        <v>1910</v>
      </c>
      <c r="B13" s="4">
        <v>6.6139999999999999</v>
      </c>
    </row>
    <row r="14" spans="1:6" x14ac:dyDescent="0.3">
      <c r="A14" s="5">
        <v>1920</v>
      </c>
      <c r="B14" s="4">
        <v>6.4550000000000001</v>
      </c>
    </row>
    <row r="15" spans="1:6" x14ac:dyDescent="0.3">
      <c r="A15" s="5">
        <v>1925</v>
      </c>
      <c r="B15" s="4">
        <v>6.5819999999999999</v>
      </c>
    </row>
    <row r="16" spans="1:6" x14ac:dyDescent="0.3">
      <c r="A16" s="5">
        <v>1930</v>
      </c>
      <c r="B16" s="4">
        <v>6.6840000000000002</v>
      </c>
    </row>
    <row r="17" spans="1:2" x14ac:dyDescent="0.3">
      <c r="A17" s="5">
        <v>1935</v>
      </c>
      <c r="B17" s="4">
        <v>6.7610000000000001</v>
      </c>
    </row>
    <row r="18" spans="1:2" x14ac:dyDescent="0.3">
      <c r="A18" s="5">
        <v>1950</v>
      </c>
      <c r="B18" s="4">
        <v>6.9349999999999996</v>
      </c>
    </row>
    <row r="19" spans="1:2" x14ac:dyDescent="0.3">
      <c r="A19" s="5">
        <v>1955</v>
      </c>
      <c r="B19" s="4">
        <v>6.9470000000000001</v>
      </c>
    </row>
    <row r="20" spans="1:2" x14ac:dyDescent="0.3">
      <c r="A20" s="5">
        <v>1960</v>
      </c>
      <c r="B20" s="4">
        <v>7.0469999999999997</v>
      </c>
    </row>
    <row r="21" spans="1:2" x14ac:dyDescent="0.3">
      <c r="A21" s="5">
        <v>1965</v>
      </c>
      <c r="B21" s="4">
        <v>7.2709999999999999</v>
      </c>
    </row>
    <row r="22" spans="1:2" x14ac:dyDescent="0.3">
      <c r="A22" s="5">
        <v>1970</v>
      </c>
      <c r="B22" s="4">
        <v>7.4669999999999996</v>
      </c>
    </row>
    <row r="23" spans="1:2" x14ac:dyDescent="0.3">
      <c r="A23" s="5">
        <v>1975</v>
      </c>
      <c r="B23" s="4">
        <v>7.5789999999999997</v>
      </c>
    </row>
    <row r="24" spans="1:2" x14ac:dyDescent="0.3">
      <c r="A24" s="5">
        <v>1980</v>
      </c>
      <c r="B24" s="4">
        <v>7.5490000000000004</v>
      </c>
    </row>
    <row r="25" spans="1:2" x14ac:dyDescent="0.3">
      <c r="A25" s="5">
        <v>1985</v>
      </c>
      <c r="B25" s="4">
        <v>7.5649840000000008</v>
      </c>
    </row>
    <row r="26" spans="1:2" x14ac:dyDescent="0.3">
      <c r="A26" s="5">
        <v>1990</v>
      </c>
      <c r="B26" s="4">
        <v>7.6778500000000003</v>
      </c>
    </row>
    <row r="27" spans="1:2" x14ac:dyDescent="0.3">
      <c r="A27" s="5">
        <v>1995</v>
      </c>
      <c r="B27" s="4">
        <v>7.9482780000000002</v>
      </c>
    </row>
    <row r="28" spans="1:2" x14ac:dyDescent="0.3">
      <c r="A28" s="5">
        <v>2000</v>
      </c>
      <c r="B28" s="4">
        <v>8.0115660000000002</v>
      </c>
    </row>
    <row r="29" spans="1:2" x14ac:dyDescent="0.3">
      <c r="A29" s="5">
        <v>2005</v>
      </c>
      <c r="B29" s="4">
        <v>8.2252779999999994</v>
      </c>
    </row>
    <row r="30" spans="1:2" x14ac:dyDescent="0.3">
      <c r="A30" s="5">
        <v>2010</v>
      </c>
      <c r="B30" s="4">
        <v>8.3610689999999988</v>
      </c>
    </row>
    <row r="31" spans="1:2" x14ac:dyDescent="0.3">
      <c r="A31" s="5">
        <v>2014</v>
      </c>
      <c r="B31" s="4">
        <v>8.5439319999999999</v>
      </c>
    </row>
    <row r="32" spans="1:2" x14ac:dyDescent="0.3">
      <c r="A32" s="5">
        <v>2022</v>
      </c>
      <c r="B32" s="4">
        <v>9.0528560000000002</v>
      </c>
    </row>
  </sheetData>
  <mergeCells count="1">
    <mergeCell ref="A1:C1"/>
  </mergeCells>
  <pageMargins left="0.7" right="0.7" top="0.75" bottom="0.75" header="0.3" footer="0.3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16"/>
  <sheetViews>
    <sheetView zoomScaleNormal="100" workbookViewId="0">
      <selection activeCell="I35" sqref="I35"/>
    </sheetView>
  </sheetViews>
  <sheetFormatPr baseColWidth="10" defaultRowHeight="14.4" x14ac:dyDescent="0.3"/>
  <cols>
    <col min="1" max="1" width="6.109375" bestFit="1" customWidth="1"/>
    <col min="2" max="6" width="13.5546875" customWidth="1"/>
  </cols>
  <sheetData>
    <row r="1" spans="1:6" ht="28.8" x14ac:dyDescent="0.55000000000000004">
      <c r="A1" s="51" t="s">
        <v>23</v>
      </c>
      <c r="B1" s="51"/>
      <c r="C1" s="51"/>
      <c r="D1" s="51"/>
      <c r="E1" s="51"/>
      <c r="F1" s="51"/>
    </row>
    <row r="2" spans="1:6" s="13" customFormat="1" ht="40.200000000000003" customHeight="1" x14ac:dyDescent="0.3">
      <c r="A2" s="14" t="s">
        <v>22</v>
      </c>
      <c r="B2" s="14" t="s">
        <v>21</v>
      </c>
      <c r="C2" s="14" t="s">
        <v>20</v>
      </c>
      <c r="D2" s="14" t="s">
        <v>19</v>
      </c>
      <c r="E2" s="14" t="s">
        <v>18</v>
      </c>
      <c r="F2" s="14" t="s">
        <v>17</v>
      </c>
    </row>
    <row r="3" spans="1:6" x14ac:dyDescent="0.3">
      <c r="A3" s="12" t="s">
        <v>16</v>
      </c>
      <c r="B3" s="12">
        <v>3.2</v>
      </c>
      <c r="C3" s="12">
        <v>36.4</v>
      </c>
      <c r="D3" s="12">
        <v>21.4</v>
      </c>
      <c r="E3" s="12">
        <v>37.200000000000003</v>
      </c>
      <c r="F3" s="12">
        <v>10.3</v>
      </c>
    </row>
    <row r="4" spans="1:6" x14ac:dyDescent="0.3">
      <c r="A4" s="12" t="s">
        <v>15</v>
      </c>
      <c r="B4" s="12">
        <v>3.4</v>
      </c>
      <c r="C4" s="12">
        <v>35.1</v>
      </c>
      <c r="D4" s="12">
        <v>20.8</v>
      </c>
      <c r="E4" s="12">
        <v>41.3</v>
      </c>
      <c r="F4" s="12">
        <v>9.8000000000000007</v>
      </c>
    </row>
    <row r="5" spans="1:6" x14ac:dyDescent="0.3">
      <c r="A5" s="12" t="s">
        <v>14</v>
      </c>
      <c r="B5" s="12">
        <v>2.2000000000000002</v>
      </c>
      <c r="C5" s="12">
        <v>32.700000000000003</v>
      </c>
      <c r="D5" s="12">
        <v>17.5</v>
      </c>
      <c r="E5" s="12">
        <v>31</v>
      </c>
      <c r="F5" s="12">
        <v>9.6999999999999993</v>
      </c>
    </row>
    <row r="6" spans="1:6" x14ac:dyDescent="0.3">
      <c r="A6" s="12" t="s">
        <v>13</v>
      </c>
      <c r="B6" s="12">
        <v>1.5</v>
      </c>
      <c r="C6" s="12">
        <v>28.2</v>
      </c>
      <c r="D6" s="12">
        <v>12.6</v>
      </c>
      <c r="E6" s="12">
        <v>16.3</v>
      </c>
      <c r="F6" s="12">
        <v>9.5</v>
      </c>
    </row>
    <row r="7" spans="1:6" x14ac:dyDescent="0.3">
      <c r="A7" s="12" t="s">
        <v>12</v>
      </c>
      <c r="B7" s="12">
        <v>2.2000000000000002</v>
      </c>
      <c r="C7" s="12">
        <v>23.1</v>
      </c>
      <c r="D7" s="12">
        <v>8.3000000000000007</v>
      </c>
      <c r="E7" s="12">
        <v>19.2</v>
      </c>
      <c r="F7" s="12">
        <v>8.5</v>
      </c>
    </row>
    <row r="8" spans="1:6" x14ac:dyDescent="0.3">
      <c r="A8" s="12" t="s">
        <v>11</v>
      </c>
      <c r="B8" s="12">
        <v>1.8</v>
      </c>
      <c r="C8" s="12">
        <v>19.8</v>
      </c>
      <c r="D8" s="12">
        <v>5.0999999999999996</v>
      </c>
      <c r="E8" s="12">
        <v>14.4</v>
      </c>
      <c r="F8" s="12">
        <v>8.4</v>
      </c>
    </row>
    <row r="9" spans="1:6" x14ac:dyDescent="0.3">
      <c r="A9" s="12" t="s">
        <v>10</v>
      </c>
      <c r="B9" s="12">
        <v>1.7</v>
      </c>
      <c r="C9" s="12">
        <v>19.7</v>
      </c>
      <c r="D9" s="12">
        <v>4</v>
      </c>
      <c r="E9" s="12">
        <v>14.3</v>
      </c>
      <c r="F9" s="12">
        <v>9.1</v>
      </c>
    </row>
    <row r="10" spans="1:6" x14ac:dyDescent="0.3">
      <c r="A10" s="12" t="s">
        <v>9</v>
      </c>
      <c r="B10" s="12">
        <v>1.3</v>
      </c>
      <c r="C10" s="12">
        <v>22.5</v>
      </c>
      <c r="D10" s="12">
        <v>6</v>
      </c>
      <c r="E10" s="12">
        <v>9.3000000000000007</v>
      </c>
      <c r="F10" s="12">
        <v>9.8000000000000007</v>
      </c>
    </row>
    <row r="11" spans="1:6" x14ac:dyDescent="0.3">
      <c r="A11" s="12" t="s">
        <v>8</v>
      </c>
      <c r="B11" s="12">
        <v>1.4</v>
      </c>
      <c r="C11" s="12">
        <v>27.2</v>
      </c>
      <c r="D11" s="12">
        <v>10.3</v>
      </c>
      <c r="E11" s="12">
        <v>8.1</v>
      </c>
      <c r="F11" s="12">
        <v>10</v>
      </c>
    </row>
    <row r="12" spans="1:6" x14ac:dyDescent="0.3">
      <c r="A12" s="12" t="s">
        <v>7</v>
      </c>
      <c r="B12" s="12">
        <v>2.9</v>
      </c>
      <c r="C12" s="12">
        <v>31</v>
      </c>
      <c r="D12" s="12">
        <v>14.8</v>
      </c>
      <c r="E12" s="12">
        <v>21.4</v>
      </c>
      <c r="F12" s="12">
        <v>10</v>
      </c>
    </row>
    <row r="13" spans="1:6" x14ac:dyDescent="0.3">
      <c r="A13" s="12" t="s">
        <v>6</v>
      </c>
      <c r="B13" s="12">
        <v>3.9</v>
      </c>
      <c r="C13" s="12">
        <v>33.6</v>
      </c>
      <c r="D13" s="12">
        <v>17.899999999999999</v>
      </c>
      <c r="E13" s="12">
        <v>28.6</v>
      </c>
      <c r="F13" s="12">
        <v>10.1</v>
      </c>
    </row>
    <row r="14" spans="1:6" x14ac:dyDescent="0.3">
      <c r="A14" s="12" t="s">
        <v>5</v>
      </c>
      <c r="B14" s="12">
        <v>4</v>
      </c>
      <c r="C14" s="12">
        <v>35.4</v>
      </c>
      <c r="D14" s="12">
        <v>20.2</v>
      </c>
      <c r="E14" s="12">
        <v>37.5</v>
      </c>
      <c r="F14" s="12">
        <v>10</v>
      </c>
    </row>
    <row r="16" spans="1:6" x14ac:dyDescent="0.3">
      <c r="A16" t="s">
        <v>4</v>
      </c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  <headerFooter>
    <oddHeader>&amp;CEasy4Me</oddHeader>
    <oddFooter>&amp;L&amp;A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15"/>
  <sheetViews>
    <sheetView workbookViewId="0">
      <selection activeCell="I35" sqref="I35"/>
    </sheetView>
  </sheetViews>
  <sheetFormatPr baseColWidth="10" defaultRowHeight="14.4" x14ac:dyDescent="0.3"/>
  <cols>
    <col min="1" max="1" width="25.44140625" customWidth="1"/>
    <col min="2" max="2" width="14.6640625" customWidth="1"/>
  </cols>
  <sheetData>
    <row r="1" spans="1:2" ht="15.6" x14ac:dyDescent="0.3">
      <c r="A1" s="21" t="s">
        <v>38</v>
      </c>
      <c r="B1" s="20"/>
    </row>
    <row r="2" spans="1:2" ht="15.6" x14ac:dyDescent="0.3">
      <c r="A2" s="20"/>
      <c r="B2" s="20"/>
    </row>
    <row r="3" spans="1:2" ht="31.2" x14ac:dyDescent="0.3">
      <c r="A3" s="19" t="s">
        <v>37</v>
      </c>
      <c r="B3" s="18" t="s">
        <v>36</v>
      </c>
    </row>
    <row r="4" spans="1:2" ht="15.6" x14ac:dyDescent="0.3">
      <c r="A4" s="17" t="s">
        <v>35</v>
      </c>
      <c r="B4" s="15">
        <v>725000</v>
      </c>
    </row>
    <row r="5" spans="1:2" ht="15.6" x14ac:dyDescent="0.3">
      <c r="A5" s="17" t="s">
        <v>34</v>
      </c>
      <c r="B5" s="15">
        <v>475000</v>
      </c>
    </row>
    <row r="6" spans="1:2" ht="15.6" x14ac:dyDescent="0.3">
      <c r="A6" s="16" t="s">
        <v>33</v>
      </c>
      <c r="B6" s="15">
        <v>50000</v>
      </c>
    </row>
    <row r="7" spans="1:2" ht="15.6" x14ac:dyDescent="0.3">
      <c r="A7" s="16" t="s">
        <v>32</v>
      </c>
      <c r="B7" s="15">
        <v>25000</v>
      </c>
    </row>
    <row r="8" spans="1:2" ht="15.6" x14ac:dyDescent="0.3">
      <c r="A8" s="16" t="s">
        <v>31</v>
      </c>
      <c r="B8" s="15">
        <v>10000</v>
      </c>
    </row>
    <row r="9" spans="1:2" ht="15.6" x14ac:dyDescent="0.3">
      <c r="A9" s="16" t="s">
        <v>30</v>
      </c>
      <c r="B9" s="15">
        <v>4500</v>
      </c>
    </row>
    <row r="10" spans="1:2" ht="15.6" x14ac:dyDescent="0.3">
      <c r="A10" s="16" t="s">
        <v>29</v>
      </c>
      <c r="B10" s="15">
        <v>1000</v>
      </c>
    </row>
    <row r="11" spans="1:2" ht="15.6" x14ac:dyDescent="0.3">
      <c r="A11" s="16" t="s">
        <v>28</v>
      </c>
      <c r="B11" s="15">
        <v>500</v>
      </c>
    </row>
    <row r="12" spans="1:2" ht="15.6" x14ac:dyDescent="0.3">
      <c r="A12" s="16" t="s">
        <v>27</v>
      </c>
      <c r="B12" s="15">
        <v>100</v>
      </c>
    </row>
    <row r="13" spans="1:2" ht="15.6" x14ac:dyDescent="0.3">
      <c r="A13" s="16" t="s">
        <v>26</v>
      </c>
      <c r="B13" s="15">
        <v>100</v>
      </c>
    </row>
    <row r="14" spans="1:2" ht="15.6" x14ac:dyDescent="0.3">
      <c r="A14" s="16" t="s">
        <v>25</v>
      </c>
      <c r="B14" s="15">
        <v>10</v>
      </c>
    </row>
    <row r="15" spans="1:2" ht="15.6" x14ac:dyDescent="0.3">
      <c r="A15" s="16" t="s">
        <v>24</v>
      </c>
      <c r="B15" s="15">
        <v>10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9900"/>
  </sheetPr>
  <dimension ref="A1:F53"/>
  <sheetViews>
    <sheetView workbookViewId="0">
      <pane ySplit="2" topLeftCell="A3" activePane="bottomLeft" state="frozen"/>
      <selection activeCell="I35" sqref="I35"/>
      <selection pane="bottomLeft" activeCell="I35" sqref="I35"/>
    </sheetView>
  </sheetViews>
  <sheetFormatPr baseColWidth="10" defaultRowHeight="14.4" x14ac:dyDescent="0.3"/>
  <cols>
    <col min="1" max="1" width="6.33203125" customWidth="1"/>
    <col min="3" max="3" width="29.6640625" bestFit="1" customWidth="1"/>
    <col min="6" max="6" width="12.109375" bestFit="1" customWidth="1"/>
  </cols>
  <sheetData>
    <row r="1" spans="1:6" ht="36.6" x14ac:dyDescent="0.7">
      <c r="A1" s="53" t="s">
        <v>94</v>
      </c>
      <c r="B1" s="53"/>
      <c r="C1" s="53"/>
      <c r="D1" s="53"/>
      <c r="E1" s="53"/>
      <c r="F1" s="53"/>
    </row>
    <row r="2" spans="1:6" ht="15.6" x14ac:dyDescent="0.3">
      <c r="A2" s="32" t="s">
        <v>93</v>
      </c>
      <c r="B2" s="32" t="s">
        <v>92</v>
      </c>
      <c r="C2" s="32" t="s">
        <v>91</v>
      </c>
      <c r="D2" s="32" t="s">
        <v>90</v>
      </c>
      <c r="E2" s="32" t="s">
        <v>89</v>
      </c>
      <c r="F2" s="32" t="s">
        <v>88</v>
      </c>
    </row>
    <row r="3" spans="1:6" ht="15.6" x14ac:dyDescent="0.3">
      <c r="A3" s="20">
        <v>5</v>
      </c>
      <c r="B3" s="30">
        <v>105120</v>
      </c>
      <c r="C3" s="31" t="s">
        <v>87</v>
      </c>
      <c r="D3" s="30">
        <v>70</v>
      </c>
      <c r="E3" s="29">
        <v>8.75</v>
      </c>
      <c r="F3" s="28">
        <f t="shared" ref="F3:F47" si="0">D3*E3</f>
        <v>612.5</v>
      </c>
    </row>
    <row r="4" spans="1:6" ht="15.6" x14ac:dyDescent="0.3">
      <c r="A4" s="20">
        <v>5</v>
      </c>
      <c r="B4" s="30">
        <v>3993</v>
      </c>
      <c r="C4" s="31" t="s">
        <v>86</v>
      </c>
      <c r="D4" s="30">
        <v>70</v>
      </c>
      <c r="E4" s="29">
        <v>8.23</v>
      </c>
      <c r="F4" s="28">
        <f t="shared" si="0"/>
        <v>576.1</v>
      </c>
    </row>
    <row r="5" spans="1:6" ht="15.6" x14ac:dyDescent="0.3">
      <c r="A5" s="20">
        <v>5</v>
      </c>
      <c r="B5" s="30">
        <v>3994</v>
      </c>
      <c r="C5" s="31" t="s">
        <v>85</v>
      </c>
      <c r="D5" s="30">
        <v>70</v>
      </c>
      <c r="E5" s="29">
        <v>3.8</v>
      </c>
      <c r="F5" s="28">
        <f t="shared" si="0"/>
        <v>266</v>
      </c>
    </row>
    <row r="6" spans="1:6" ht="15.6" x14ac:dyDescent="0.3">
      <c r="A6" s="20">
        <v>5</v>
      </c>
      <c r="B6" s="30">
        <v>1840</v>
      </c>
      <c r="C6" s="31" t="s">
        <v>84</v>
      </c>
      <c r="D6" s="30">
        <v>70</v>
      </c>
      <c r="E6" s="29">
        <v>9.7899999999999991</v>
      </c>
      <c r="F6" s="28">
        <f t="shared" si="0"/>
        <v>685.3</v>
      </c>
    </row>
    <row r="7" spans="1:6" ht="15.6" x14ac:dyDescent="0.3">
      <c r="A7" s="20">
        <v>5</v>
      </c>
      <c r="B7" s="30">
        <v>3600</v>
      </c>
      <c r="C7" s="31" t="s">
        <v>83</v>
      </c>
      <c r="D7" s="30">
        <v>70</v>
      </c>
      <c r="E7" s="29">
        <v>14.53</v>
      </c>
      <c r="F7" s="28">
        <f t="shared" si="0"/>
        <v>1017.0999999999999</v>
      </c>
    </row>
    <row r="8" spans="1:6" ht="15.6" x14ac:dyDescent="0.3">
      <c r="A8" s="20">
        <v>5</v>
      </c>
      <c r="B8" s="30">
        <v>3467</v>
      </c>
      <c r="C8" s="31" t="s">
        <v>82</v>
      </c>
      <c r="D8" s="30">
        <v>70</v>
      </c>
      <c r="E8" s="29">
        <v>9.49</v>
      </c>
      <c r="F8" s="28">
        <f t="shared" si="0"/>
        <v>664.30000000000007</v>
      </c>
    </row>
    <row r="9" spans="1:6" ht="15.6" x14ac:dyDescent="0.3">
      <c r="A9" s="20">
        <v>5</v>
      </c>
      <c r="B9" s="30">
        <v>100610</v>
      </c>
      <c r="C9" s="31" t="s">
        <v>81</v>
      </c>
      <c r="D9" s="30">
        <v>70</v>
      </c>
      <c r="E9" s="29">
        <v>12.5</v>
      </c>
      <c r="F9" s="28">
        <f t="shared" si="0"/>
        <v>875</v>
      </c>
    </row>
    <row r="10" spans="1:6" ht="15.6" x14ac:dyDescent="0.3">
      <c r="A10" s="20">
        <v>5</v>
      </c>
      <c r="B10" s="30">
        <v>100918</v>
      </c>
      <c r="C10" s="31" t="s">
        <v>80</v>
      </c>
      <c r="D10" s="30">
        <v>70</v>
      </c>
      <c r="E10" s="29">
        <v>7.27</v>
      </c>
      <c r="F10" s="28">
        <f t="shared" si="0"/>
        <v>508.9</v>
      </c>
    </row>
    <row r="11" spans="1:6" ht="15.6" x14ac:dyDescent="0.3">
      <c r="A11" s="20">
        <v>5</v>
      </c>
      <c r="B11" s="30">
        <v>100921</v>
      </c>
      <c r="C11" s="31" t="s">
        <v>79</v>
      </c>
      <c r="D11" s="30">
        <v>70</v>
      </c>
      <c r="E11" s="29">
        <v>2.1800000000000002</v>
      </c>
      <c r="F11" s="28">
        <f t="shared" si="0"/>
        <v>152.60000000000002</v>
      </c>
    </row>
    <row r="12" spans="1:6" ht="15.6" x14ac:dyDescent="0.3">
      <c r="A12" s="20">
        <v>6</v>
      </c>
      <c r="B12" s="30">
        <v>3145</v>
      </c>
      <c r="C12" s="31" t="s">
        <v>78</v>
      </c>
      <c r="D12" s="30">
        <v>74</v>
      </c>
      <c r="E12" s="29">
        <v>8.67</v>
      </c>
      <c r="F12" s="28">
        <f t="shared" si="0"/>
        <v>641.58000000000004</v>
      </c>
    </row>
    <row r="13" spans="1:6" ht="15.6" x14ac:dyDescent="0.3">
      <c r="A13" s="20">
        <v>6</v>
      </c>
      <c r="B13" s="30">
        <v>3146</v>
      </c>
      <c r="C13" s="31" t="s">
        <v>77</v>
      </c>
      <c r="D13" s="30">
        <v>74</v>
      </c>
      <c r="E13" s="29">
        <v>4.47</v>
      </c>
      <c r="F13" s="28">
        <f t="shared" si="0"/>
        <v>330.78</v>
      </c>
    </row>
    <row r="14" spans="1:6" ht="15.6" x14ac:dyDescent="0.3">
      <c r="A14" s="20">
        <v>6</v>
      </c>
      <c r="B14" s="30">
        <v>100063</v>
      </c>
      <c r="C14" s="31" t="s">
        <v>76</v>
      </c>
      <c r="D14" s="30">
        <v>54</v>
      </c>
      <c r="E14" s="29">
        <v>9.1</v>
      </c>
      <c r="F14" s="28">
        <f t="shared" si="0"/>
        <v>491.4</v>
      </c>
    </row>
    <row r="15" spans="1:6" ht="15.6" x14ac:dyDescent="0.3">
      <c r="A15" s="20">
        <v>6</v>
      </c>
      <c r="B15" s="30">
        <v>1355</v>
      </c>
      <c r="C15" s="31" t="s">
        <v>75</v>
      </c>
      <c r="D15" s="30">
        <v>26</v>
      </c>
      <c r="E15" s="29">
        <v>10.73</v>
      </c>
      <c r="F15" s="28">
        <f t="shared" si="0"/>
        <v>278.98</v>
      </c>
    </row>
    <row r="16" spans="1:6" ht="15.6" x14ac:dyDescent="0.3">
      <c r="A16" s="20">
        <v>6</v>
      </c>
      <c r="B16" s="30">
        <v>100567</v>
      </c>
      <c r="C16" s="31" t="s">
        <v>74</v>
      </c>
      <c r="D16" s="30">
        <v>74</v>
      </c>
      <c r="E16" s="29">
        <v>11.91</v>
      </c>
      <c r="F16" s="28">
        <f t="shared" si="0"/>
        <v>881.34</v>
      </c>
    </row>
    <row r="17" spans="1:6" ht="15.6" x14ac:dyDescent="0.3">
      <c r="A17" s="20">
        <v>6</v>
      </c>
      <c r="B17" s="30">
        <v>924</v>
      </c>
      <c r="C17" s="31" t="s">
        <v>73</v>
      </c>
      <c r="D17" s="30">
        <v>74</v>
      </c>
      <c r="E17" s="29">
        <v>8.82</v>
      </c>
      <c r="F17" s="28">
        <f t="shared" si="0"/>
        <v>652.68000000000006</v>
      </c>
    </row>
    <row r="18" spans="1:6" ht="15.6" x14ac:dyDescent="0.3">
      <c r="A18" s="20">
        <v>6</v>
      </c>
      <c r="B18" s="30">
        <v>3753</v>
      </c>
      <c r="C18" s="31" t="s">
        <v>72</v>
      </c>
      <c r="D18" s="30">
        <v>74</v>
      </c>
      <c r="E18" s="29">
        <v>7.04</v>
      </c>
      <c r="F18" s="28">
        <f t="shared" si="0"/>
        <v>520.96</v>
      </c>
    </row>
    <row r="19" spans="1:6" ht="15.6" x14ac:dyDescent="0.3">
      <c r="A19" s="20">
        <v>6</v>
      </c>
      <c r="B19" s="30">
        <v>3764</v>
      </c>
      <c r="C19" s="31" t="s">
        <v>71</v>
      </c>
      <c r="D19" s="30">
        <v>74</v>
      </c>
      <c r="E19" s="29">
        <v>2.68</v>
      </c>
      <c r="F19" s="28">
        <f t="shared" si="0"/>
        <v>198.32000000000002</v>
      </c>
    </row>
    <row r="20" spans="1:6" ht="15.6" x14ac:dyDescent="0.3">
      <c r="A20" s="20">
        <v>6</v>
      </c>
      <c r="B20" s="30">
        <v>100513</v>
      </c>
      <c r="C20" s="31" t="s">
        <v>70</v>
      </c>
      <c r="D20" s="30">
        <v>30</v>
      </c>
      <c r="E20" s="29">
        <v>9.3000000000000007</v>
      </c>
      <c r="F20" s="28">
        <f t="shared" si="0"/>
        <v>279</v>
      </c>
    </row>
    <row r="21" spans="1:6" ht="15.6" x14ac:dyDescent="0.3">
      <c r="A21" s="20">
        <v>7</v>
      </c>
      <c r="B21" s="30">
        <v>2222</v>
      </c>
      <c r="C21" s="31" t="s">
        <v>69</v>
      </c>
      <c r="D21" s="30">
        <v>60</v>
      </c>
      <c r="E21" s="29">
        <v>9.6</v>
      </c>
      <c r="F21" s="28">
        <f t="shared" si="0"/>
        <v>576</v>
      </c>
    </row>
    <row r="22" spans="1:6" ht="15.6" x14ac:dyDescent="0.3">
      <c r="A22" s="20">
        <v>7</v>
      </c>
      <c r="B22" s="30">
        <v>3253</v>
      </c>
      <c r="C22" s="31" t="s">
        <v>68</v>
      </c>
      <c r="D22" s="30">
        <v>42</v>
      </c>
      <c r="E22" s="29">
        <v>8.01</v>
      </c>
      <c r="F22" s="28">
        <f t="shared" si="0"/>
        <v>336.42</v>
      </c>
    </row>
    <row r="23" spans="1:6" ht="15.6" x14ac:dyDescent="0.3">
      <c r="A23" s="20">
        <v>7</v>
      </c>
      <c r="B23" s="30">
        <v>3254</v>
      </c>
      <c r="C23" s="31" t="s">
        <v>67</v>
      </c>
      <c r="D23" s="30">
        <v>42</v>
      </c>
      <c r="E23" s="29">
        <v>4.0199999999999996</v>
      </c>
      <c r="F23" s="28">
        <f t="shared" si="0"/>
        <v>168.83999999999997</v>
      </c>
    </row>
    <row r="24" spans="1:6" ht="15.6" x14ac:dyDescent="0.3">
      <c r="A24" s="20">
        <v>7</v>
      </c>
      <c r="B24" s="30">
        <v>3255</v>
      </c>
      <c r="C24" s="31" t="s">
        <v>66</v>
      </c>
      <c r="D24" s="30">
        <v>18</v>
      </c>
      <c r="E24" s="29">
        <v>8.15</v>
      </c>
      <c r="F24" s="28">
        <f t="shared" si="0"/>
        <v>146.70000000000002</v>
      </c>
    </row>
    <row r="25" spans="1:6" ht="15.6" x14ac:dyDescent="0.3">
      <c r="A25" s="20">
        <v>7</v>
      </c>
      <c r="B25" s="30">
        <v>3256</v>
      </c>
      <c r="C25" s="31" t="s">
        <v>65</v>
      </c>
      <c r="D25" s="30">
        <v>18</v>
      </c>
      <c r="E25" s="29">
        <v>4.0199999999999996</v>
      </c>
      <c r="F25" s="28">
        <f t="shared" si="0"/>
        <v>72.359999999999985</v>
      </c>
    </row>
    <row r="26" spans="1:6" ht="15.6" x14ac:dyDescent="0.3">
      <c r="A26" s="20">
        <v>7</v>
      </c>
      <c r="B26" s="30">
        <v>105195</v>
      </c>
      <c r="C26" s="31" t="s">
        <v>64</v>
      </c>
      <c r="D26" s="30">
        <v>60</v>
      </c>
      <c r="E26" s="29">
        <v>9</v>
      </c>
      <c r="F26" s="28">
        <f t="shared" si="0"/>
        <v>540</v>
      </c>
    </row>
    <row r="27" spans="1:6" ht="15.6" x14ac:dyDescent="0.3">
      <c r="A27" s="20">
        <v>7</v>
      </c>
      <c r="B27" s="30">
        <v>100066</v>
      </c>
      <c r="C27" s="31" t="s">
        <v>63</v>
      </c>
      <c r="D27" s="30">
        <v>60</v>
      </c>
      <c r="E27" s="29">
        <v>9.18</v>
      </c>
      <c r="F27" s="28">
        <f t="shared" si="0"/>
        <v>550.79999999999995</v>
      </c>
    </row>
    <row r="28" spans="1:6" ht="15.6" x14ac:dyDescent="0.3">
      <c r="A28" s="20">
        <v>7</v>
      </c>
      <c r="B28" s="30">
        <v>3911</v>
      </c>
      <c r="C28" s="31" t="s">
        <v>62</v>
      </c>
      <c r="D28" s="30">
        <v>60</v>
      </c>
      <c r="E28" s="29">
        <v>5.45</v>
      </c>
      <c r="F28" s="28">
        <f t="shared" si="0"/>
        <v>327</v>
      </c>
    </row>
    <row r="29" spans="1:6" ht="15.6" x14ac:dyDescent="0.3">
      <c r="A29" s="20">
        <v>7</v>
      </c>
      <c r="B29" s="30">
        <v>105289</v>
      </c>
      <c r="C29" s="31" t="s">
        <v>61</v>
      </c>
      <c r="D29" s="30">
        <v>60</v>
      </c>
      <c r="E29" s="29">
        <v>12.7</v>
      </c>
      <c r="F29" s="28">
        <f t="shared" si="0"/>
        <v>762</v>
      </c>
    </row>
    <row r="30" spans="1:6" ht="15.6" x14ac:dyDescent="0.3">
      <c r="A30" s="20">
        <v>7</v>
      </c>
      <c r="B30" s="30">
        <v>439</v>
      </c>
      <c r="C30" s="31" t="s">
        <v>60</v>
      </c>
      <c r="D30" s="30">
        <v>60</v>
      </c>
      <c r="E30" s="29">
        <v>8.89</v>
      </c>
      <c r="F30" s="28">
        <f t="shared" si="0"/>
        <v>533.40000000000009</v>
      </c>
    </row>
    <row r="31" spans="1:6" ht="15.6" x14ac:dyDescent="0.3">
      <c r="A31" s="20">
        <v>7</v>
      </c>
      <c r="B31" s="30">
        <v>5556</v>
      </c>
      <c r="C31" s="31" t="s">
        <v>59</v>
      </c>
      <c r="D31" s="30">
        <v>60</v>
      </c>
      <c r="E31" s="29">
        <v>6.82</v>
      </c>
      <c r="F31" s="28">
        <f t="shared" si="0"/>
        <v>409.20000000000005</v>
      </c>
    </row>
    <row r="32" spans="1:6" ht="15.6" x14ac:dyDescent="0.3">
      <c r="A32" s="20">
        <v>7</v>
      </c>
      <c r="B32" s="30">
        <v>5558</v>
      </c>
      <c r="C32" s="31" t="s">
        <v>58</v>
      </c>
      <c r="D32" s="30">
        <v>60</v>
      </c>
      <c r="E32" s="29">
        <v>2.61</v>
      </c>
      <c r="F32" s="28">
        <f t="shared" si="0"/>
        <v>156.6</v>
      </c>
    </row>
    <row r="33" spans="1:6" ht="15.6" x14ac:dyDescent="0.3">
      <c r="A33" s="20">
        <v>7</v>
      </c>
      <c r="B33" s="30">
        <v>3981</v>
      </c>
      <c r="C33" s="31" t="s">
        <v>57</v>
      </c>
      <c r="D33" s="30">
        <v>60</v>
      </c>
      <c r="E33" s="29">
        <v>12.6</v>
      </c>
      <c r="F33" s="28">
        <f t="shared" si="0"/>
        <v>756</v>
      </c>
    </row>
    <row r="34" spans="1:6" ht="15.6" x14ac:dyDescent="0.3">
      <c r="A34" s="20">
        <v>7</v>
      </c>
      <c r="B34" s="30">
        <v>1822</v>
      </c>
      <c r="C34" s="31" t="s">
        <v>56</v>
      </c>
      <c r="D34" s="30">
        <v>17</v>
      </c>
      <c r="E34" s="29">
        <v>9.57</v>
      </c>
      <c r="F34" s="28">
        <f t="shared" si="0"/>
        <v>162.69</v>
      </c>
    </row>
    <row r="35" spans="1:6" ht="15.6" x14ac:dyDescent="0.3">
      <c r="A35" s="20">
        <v>7</v>
      </c>
      <c r="B35" s="30">
        <v>105232</v>
      </c>
      <c r="C35" s="31" t="s">
        <v>55</v>
      </c>
      <c r="D35" s="30">
        <v>30</v>
      </c>
      <c r="E35" s="29">
        <v>9.4499999999999993</v>
      </c>
      <c r="F35" s="28">
        <f t="shared" si="0"/>
        <v>283.5</v>
      </c>
    </row>
    <row r="36" spans="1:6" ht="15.6" x14ac:dyDescent="0.3">
      <c r="A36" s="20">
        <v>8</v>
      </c>
      <c r="B36" s="30">
        <v>1602</v>
      </c>
      <c r="C36" s="31" t="s">
        <v>54</v>
      </c>
      <c r="D36" s="30">
        <v>64</v>
      </c>
      <c r="E36" s="29">
        <v>17.690000000000001</v>
      </c>
      <c r="F36" s="28">
        <f t="shared" si="0"/>
        <v>1132.1600000000001</v>
      </c>
    </row>
    <row r="37" spans="1:6" ht="15.6" x14ac:dyDescent="0.3">
      <c r="A37" s="20">
        <v>8</v>
      </c>
      <c r="B37" s="30">
        <v>2154</v>
      </c>
      <c r="C37" s="31" t="s">
        <v>53</v>
      </c>
      <c r="D37" s="30">
        <v>47</v>
      </c>
      <c r="E37" s="29">
        <v>8.6</v>
      </c>
      <c r="F37" s="28">
        <f t="shared" si="0"/>
        <v>404.2</v>
      </c>
    </row>
    <row r="38" spans="1:6" ht="15.6" x14ac:dyDescent="0.3">
      <c r="A38" s="20">
        <v>8</v>
      </c>
      <c r="B38" s="30">
        <v>2158</v>
      </c>
      <c r="C38" s="31" t="s">
        <v>52</v>
      </c>
      <c r="D38" s="30">
        <v>47</v>
      </c>
      <c r="E38" s="29">
        <v>4.25</v>
      </c>
      <c r="F38" s="28">
        <f t="shared" si="0"/>
        <v>199.75</v>
      </c>
    </row>
    <row r="39" spans="1:6" ht="15.6" x14ac:dyDescent="0.3">
      <c r="A39" s="20">
        <v>8</v>
      </c>
      <c r="B39" s="30">
        <v>2165</v>
      </c>
      <c r="C39" s="31" t="s">
        <v>51</v>
      </c>
      <c r="D39" s="30">
        <v>17</v>
      </c>
      <c r="E39" s="29">
        <v>8.6</v>
      </c>
      <c r="F39" s="28">
        <f t="shared" si="0"/>
        <v>146.19999999999999</v>
      </c>
    </row>
    <row r="40" spans="1:6" ht="15.6" x14ac:dyDescent="0.3">
      <c r="A40" s="20">
        <v>8</v>
      </c>
      <c r="B40" s="30">
        <v>2171</v>
      </c>
      <c r="C40" s="31" t="s">
        <v>50</v>
      </c>
      <c r="D40" s="30">
        <v>17</v>
      </c>
      <c r="E40" s="29">
        <v>4.25</v>
      </c>
      <c r="F40" s="28">
        <f t="shared" si="0"/>
        <v>72.25</v>
      </c>
    </row>
    <row r="41" spans="1:6" ht="15.6" x14ac:dyDescent="0.3">
      <c r="A41" s="20">
        <v>8</v>
      </c>
      <c r="B41" s="30">
        <v>3913</v>
      </c>
      <c r="C41" s="31" t="s">
        <v>49</v>
      </c>
      <c r="D41" s="30">
        <v>20</v>
      </c>
      <c r="E41" s="29">
        <v>8.6</v>
      </c>
      <c r="F41" s="28">
        <f t="shared" si="0"/>
        <v>172</v>
      </c>
    </row>
    <row r="42" spans="1:6" ht="15.6" x14ac:dyDescent="0.3">
      <c r="A42" s="20">
        <v>8</v>
      </c>
      <c r="B42" s="30">
        <v>105191</v>
      </c>
      <c r="C42" s="31" t="s">
        <v>48</v>
      </c>
      <c r="D42" s="30">
        <v>64</v>
      </c>
      <c r="E42" s="29">
        <v>9.1</v>
      </c>
      <c r="F42" s="28">
        <f t="shared" si="0"/>
        <v>582.4</v>
      </c>
    </row>
    <row r="43" spans="1:6" ht="15.6" x14ac:dyDescent="0.3">
      <c r="A43" s="20">
        <v>8</v>
      </c>
      <c r="B43" s="30">
        <v>105290</v>
      </c>
      <c r="C43" s="31" t="s">
        <v>47</v>
      </c>
      <c r="D43" s="30">
        <v>64</v>
      </c>
      <c r="E43" s="29">
        <v>12.7</v>
      </c>
      <c r="F43" s="28">
        <f t="shared" si="0"/>
        <v>812.8</v>
      </c>
    </row>
    <row r="44" spans="1:6" ht="15.6" x14ac:dyDescent="0.3">
      <c r="A44" s="20">
        <v>8</v>
      </c>
      <c r="B44" s="30">
        <v>1034</v>
      </c>
      <c r="C44" s="31" t="s">
        <v>46</v>
      </c>
      <c r="D44" s="30">
        <v>64</v>
      </c>
      <c r="E44" s="29">
        <v>8.9700000000000006</v>
      </c>
      <c r="F44" s="28">
        <f t="shared" si="0"/>
        <v>574.08000000000004</v>
      </c>
    </row>
    <row r="45" spans="1:6" ht="15.6" x14ac:dyDescent="0.3">
      <c r="A45" s="20">
        <v>8</v>
      </c>
      <c r="B45" s="30">
        <v>5574</v>
      </c>
      <c r="C45" s="31" t="s">
        <v>45</v>
      </c>
      <c r="D45" s="30">
        <v>64</v>
      </c>
      <c r="E45" s="29">
        <v>6.96</v>
      </c>
      <c r="F45" s="28">
        <f t="shared" si="0"/>
        <v>445.44</v>
      </c>
    </row>
    <row r="46" spans="1:6" ht="15.6" x14ac:dyDescent="0.3">
      <c r="A46" s="20">
        <v>8</v>
      </c>
      <c r="B46" s="30">
        <v>5578</v>
      </c>
      <c r="C46" s="31" t="s">
        <v>44</v>
      </c>
      <c r="D46" s="30">
        <v>64</v>
      </c>
      <c r="E46" s="29">
        <v>2.61</v>
      </c>
      <c r="F46" s="28">
        <f t="shared" si="0"/>
        <v>167.04</v>
      </c>
    </row>
    <row r="47" spans="1:6" ht="16.2" thickBot="1" x14ac:dyDescent="0.35">
      <c r="A47" s="20">
        <v>8</v>
      </c>
      <c r="B47" s="30">
        <v>877</v>
      </c>
      <c r="C47" s="31" t="s">
        <v>43</v>
      </c>
      <c r="D47" s="30">
        <v>12</v>
      </c>
      <c r="E47" s="29">
        <v>8.6</v>
      </c>
      <c r="F47" s="28">
        <f t="shared" si="0"/>
        <v>103.19999999999999</v>
      </c>
    </row>
    <row r="48" spans="1:6" ht="18.600000000000001" thickTop="1" x14ac:dyDescent="0.35">
      <c r="A48" s="27"/>
      <c r="B48" s="27"/>
      <c r="C48" s="27"/>
      <c r="D48" s="27"/>
      <c r="E48" s="26" t="s">
        <v>42</v>
      </c>
      <c r="F48" s="25">
        <f>SUM(F3:F47)</f>
        <v>20225.870000000006</v>
      </c>
    </row>
    <row r="50" spans="4:6" ht="14.25" customHeight="1" x14ac:dyDescent="0.3">
      <c r="D50" s="52" t="s">
        <v>41</v>
      </c>
      <c r="E50" s="52"/>
      <c r="F50" s="52"/>
    </row>
    <row r="51" spans="4:6" ht="14.25" customHeight="1" x14ac:dyDescent="0.3">
      <c r="D51" s="52"/>
      <c r="E51" s="52"/>
      <c r="F51" s="52"/>
    </row>
    <row r="52" spans="4:6" ht="18" x14ac:dyDescent="0.35">
      <c r="D52" s="23"/>
      <c r="E52" s="23" t="s">
        <v>40</v>
      </c>
      <c r="F52" s="24">
        <v>268</v>
      </c>
    </row>
    <row r="53" spans="4:6" x14ac:dyDescent="0.3">
      <c r="E53" s="23" t="s">
        <v>39</v>
      </c>
      <c r="F53" s="22">
        <f>F48/F52</f>
        <v>75.469664179104498</v>
      </c>
    </row>
  </sheetData>
  <mergeCells count="2">
    <mergeCell ref="D50:F51"/>
    <mergeCell ref="A1:F1"/>
  </mergeCells>
  <printOptions gridLines="1"/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F5AF9-60D2-4449-964A-31072FA71F12}">
  <dimension ref="A1:G43"/>
  <sheetViews>
    <sheetView workbookViewId="0">
      <selection activeCell="E3" sqref="E3:E43"/>
    </sheetView>
  </sheetViews>
  <sheetFormatPr baseColWidth="10" defaultRowHeight="14.4" x14ac:dyDescent="0.3"/>
  <cols>
    <col min="1" max="1" width="5.109375" customWidth="1"/>
    <col min="4" max="4" width="5.44140625" customWidth="1"/>
    <col min="5" max="5" width="5.109375" customWidth="1"/>
  </cols>
  <sheetData>
    <row r="1" spans="1:7" ht="38.700000000000003" customHeight="1" x14ac:dyDescent="0.4">
      <c r="B1" s="58" t="s">
        <v>241</v>
      </c>
      <c r="C1" s="54"/>
      <c r="D1" s="54"/>
      <c r="E1" s="54"/>
      <c r="F1" s="54"/>
      <c r="G1" s="54"/>
    </row>
    <row r="2" spans="1:7" ht="14.25" customHeight="1" x14ac:dyDescent="0.4">
      <c r="A2" s="23"/>
      <c r="B2" s="49"/>
      <c r="C2" s="49"/>
      <c r="D2" s="49"/>
      <c r="E2" s="49"/>
      <c r="F2" s="49"/>
      <c r="G2" s="49"/>
    </row>
    <row r="3" spans="1:7" x14ac:dyDescent="0.3">
      <c r="A3" s="36" t="s">
        <v>179</v>
      </c>
      <c r="B3" s="59" t="s">
        <v>180</v>
      </c>
      <c r="C3" s="35" t="s">
        <v>90</v>
      </c>
      <c r="E3" s="36" t="s">
        <v>179</v>
      </c>
      <c r="F3" s="59" t="s">
        <v>178</v>
      </c>
      <c r="G3" s="35" t="s">
        <v>90</v>
      </c>
    </row>
    <row r="4" spans="1:7" x14ac:dyDescent="0.3">
      <c r="A4" s="23" t="s">
        <v>176</v>
      </c>
      <c r="B4" s="34" t="s">
        <v>146</v>
      </c>
      <c r="C4" s="33">
        <v>11489</v>
      </c>
      <c r="D4" s="34"/>
      <c r="E4" s="23" t="s">
        <v>176</v>
      </c>
      <c r="F4" t="s">
        <v>166</v>
      </c>
      <c r="G4">
        <v>11492</v>
      </c>
    </row>
    <row r="5" spans="1:7" x14ac:dyDescent="0.3">
      <c r="A5" s="23" t="s">
        <v>173</v>
      </c>
      <c r="B5" s="34" t="s">
        <v>136</v>
      </c>
      <c r="C5" s="33">
        <v>11411</v>
      </c>
      <c r="D5" s="34"/>
      <c r="E5" s="23" t="s">
        <v>173</v>
      </c>
      <c r="F5" t="s">
        <v>242</v>
      </c>
      <c r="G5">
        <v>9690</v>
      </c>
    </row>
    <row r="6" spans="1:7" x14ac:dyDescent="0.3">
      <c r="A6" s="23" t="s">
        <v>170</v>
      </c>
      <c r="B6" s="34" t="s">
        <v>120</v>
      </c>
      <c r="C6" s="33">
        <v>10382</v>
      </c>
      <c r="D6" s="34"/>
      <c r="E6" s="23" t="s">
        <v>170</v>
      </c>
      <c r="F6" t="s">
        <v>148</v>
      </c>
      <c r="G6">
        <v>9120</v>
      </c>
    </row>
    <row r="7" spans="1:7" x14ac:dyDescent="0.3">
      <c r="A7" s="23" t="s">
        <v>167</v>
      </c>
      <c r="B7" s="34" t="s">
        <v>113</v>
      </c>
      <c r="C7" s="33">
        <v>10322</v>
      </c>
      <c r="D7" s="34"/>
      <c r="E7" s="23" t="s">
        <v>167</v>
      </c>
      <c r="F7" t="s">
        <v>243</v>
      </c>
      <c r="G7">
        <v>9019</v>
      </c>
    </row>
    <row r="8" spans="1:7" x14ac:dyDescent="0.3">
      <c r="A8" s="23" t="s">
        <v>165</v>
      </c>
      <c r="B8" s="34" t="s">
        <v>174</v>
      </c>
      <c r="C8" s="33">
        <v>10264</v>
      </c>
      <c r="D8" s="34"/>
      <c r="E8" s="23" t="s">
        <v>165</v>
      </c>
      <c r="F8" t="s">
        <v>151</v>
      </c>
      <c r="G8">
        <v>8280</v>
      </c>
    </row>
    <row r="9" spans="1:7" x14ac:dyDescent="0.3">
      <c r="A9" s="23" t="s">
        <v>162</v>
      </c>
      <c r="B9" s="34" t="s">
        <v>134</v>
      </c>
      <c r="C9" s="33">
        <v>9950</v>
      </c>
      <c r="D9" s="34"/>
      <c r="E9" s="23" t="s">
        <v>162</v>
      </c>
      <c r="F9" t="s">
        <v>244</v>
      </c>
      <c r="G9">
        <v>8098</v>
      </c>
    </row>
    <row r="10" spans="1:7" x14ac:dyDescent="0.3">
      <c r="A10" s="23" t="s">
        <v>160</v>
      </c>
      <c r="B10" s="34" t="s">
        <v>102</v>
      </c>
      <c r="C10" s="33">
        <v>9910</v>
      </c>
      <c r="D10" s="34"/>
      <c r="E10" s="23" t="s">
        <v>160</v>
      </c>
      <c r="F10" t="s">
        <v>245</v>
      </c>
      <c r="G10">
        <v>7852</v>
      </c>
    </row>
    <row r="11" spans="1:7" x14ac:dyDescent="0.3">
      <c r="A11" s="23" t="s">
        <v>159</v>
      </c>
      <c r="B11" s="34" t="s">
        <v>109</v>
      </c>
      <c r="C11" s="33">
        <v>9831</v>
      </c>
      <c r="D11" s="34"/>
      <c r="E11" s="23" t="s">
        <v>159</v>
      </c>
      <c r="F11" t="s">
        <v>132</v>
      </c>
      <c r="G11">
        <v>7640</v>
      </c>
    </row>
    <row r="12" spans="1:7" x14ac:dyDescent="0.3">
      <c r="A12" s="23" t="s">
        <v>157</v>
      </c>
      <c r="B12" s="34" t="s">
        <v>98</v>
      </c>
      <c r="C12" s="33">
        <v>9547</v>
      </c>
      <c r="D12" s="34"/>
      <c r="E12" s="23" t="s">
        <v>157</v>
      </c>
      <c r="F12" t="s">
        <v>246</v>
      </c>
      <c r="G12">
        <v>7343</v>
      </c>
    </row>
    <row r="13" spans="1:7" x14ac:dyDescent="0.3">
      <c r="A13" s="23" t="s">
        <v>155</v>
      </c>
      <c r="B13" s="34" t="s">
        <v>161</v>
      </c>
      <c r="C13" s="33">
        <v>9263</v>
      </c>
      <c r="D13" s="34"/>
      <c r="E13" s="23" t="s">
        <v>155</v>
      </c>
      <c r="F13" t="s">
        <v>118</v>
      </c>
      <c r="G13">
        <v>7104</v>
      </c>
    </row>
    <row r="14" spans="1:7" x14ac:dyDescent="0.3">
      <c r="A14" s="23" t="s">
        <v>154</v>
      </c>
      <c r="B14" s="34" t="s">
        <v>247</v>
      </c>
      <c r="C14" s="33">
        <v>9090</v>
      </c>
      <c r="D14" s="34"/>
      <c r="E14" s="23" t="s">
        <v>154</v>
      </c>
      <c r="F14" t="s">
        <v>248</v>
      </c>
      <c r="G14">
        <v>7080</v>
      </c>
    </row>
    <row r="15" spans="1:7" x14ac:dyDescent="0.3">
      <c r="A15" s="23" t="s">
        <v>152</v>
      </c>
      <c r="B15" s="34" t="s">
        <v>131</v>
      </c>
      <c r="C15" s="33">
        <v>7780</v>
      </c>
      <c r="D15" s="34"/>
      <c r="E15" s="23" t="s">
        <v>152</v>
      </c>
      <c r="F15" t="s">
        <v>249</v>
      </c>
      <c r="G15">
        <v>7067</v>
      </c>
    </row>
    <row r="16" spans="1:7" x14ac:dyDescent="0.3">
      <c r="A16" s="23" t="s">
        <v>149</v>
      </c>
      <c r="B16" s="34" t="s">
        <v>125</v>
      </c>
      <c r="C16" s="33">
        <v>7661</v>
      </c>
      <c r="D16" s="34"/>
      <c r="E16" s="23" t="s">
        <v>149</v>
      </c>
      <c r="F16" t="s">
        <v>111</v>
      </c>
      <c r="G16">
        <v>6787</v>
      </c>
    </row>
    <row r="17" spans="1:7" x14ac:dyDescent="0.3">
      <c r="A17" s="23" t="s">
        <v>147</v>
      </c>
      <c r="B17" s="34" t="s">
        <v>128</v>
      </c>
      <c r="C17" s="33">
        <v>7387</v>
      </c>
      <c r="D17" s="34"/>
      <c r="E17" s="23" t="s">
        <v>147</v>
      </c>
      <c r="F17" t="s">
        <v>142</v>
      </c>
      <c r="G17">
        <v>6409</v>
      </c>
    </row>
    <row r="18" spans="1:7" x14ac:dyDescent="0.3">
      <c r="A18" s="23" t="s">
        <v>145</v>
      </c>
      <c r="B18" s="34" t="s">
        <v>250</v>
      </c>
      <c r="C18" s="33">
        <v>6975</v>
      </c>
      <c r="D18" s="34"/>
      <c r="E18" s="23" t="s">
        <v>145</v>
      </c>
      <c r="F18" t="s">
        <v>175</v>
      </c>
      <c r="G18">
        <v>6320</v>
      </c>
    </row>
    <row r="19" spans="1:7" x14ac:dyDescent="0.3">
      <c r="A19" s="23" t="s">
        <v>143</v>
      </c>
      <c r="B19" s="34" t="s">
        <v>96</v>
      </c>
      <c r="C19" s="33">
        <v>6880</v>
      </c>
      <c r="D19" s="34"/>
      <c r="E19" s="23" t="s">
        <v>143</v>
      </c>
      <c r="F19" t="s">
        <v>251</v>
      </c>
      <c r="G19">
        <v>6014</v>
      </c>
    </row>
    <row r="20" spans="1:7" x14ac:dyDescent="0.3">
      <c r="A20" s="23" t="s">
        <v>141</v>
      </c>
      <c r="B20" s="34" t="s">
        <v>138</v>
      </c>
      <c r="C20" s="33">
        <v>6780</v>
      </c>
      <c r="D20" s="34"/>
      <c r="E20" s="23" t="s">
        <v>141</v>
      </c>
      <c r="F20" t="s">
        <v>169</v>
      </c>
      <c r="G20">
        <v>5801</v>
      </c>
    </row>
    <row r="21" spans="1:7" x14ac:dyDescent="0.3">
      <c r="A21" s="23" t="s">
        <v>140</v>
      </c>
      <c r="B21" s="34" t="s">
        <v>163</v>
      </c>
      <c r="C21" s="33">
        <v>6628</v>
      </c>
      <c r="D21" s="34"/>
      <c r="E21" s="23" t="s">
        <v>140</v>
      </c>
      <c r="F21" t="s">
        <v>252</v>
      </c>
      <c r="G21">
        <v>4989</v>
      </c>
    </row>
    <row r="22" spans="1:7" x14ac:dyDescent="0.3">
      <c r="A22" s="23" t="s">
        <v>137</v>
      </c>
      <c r="B22" s="34" t="s">
        <v>253</v>
      </c>
      <c r="C22" s="33">
        <v>6101</v>
      </c>
      <c r="D22" s="34"/>
      <c r="E22" s="23" t="s">
        <v>137</v>
      </c>
      <c r="F22" t="s">
        <v>172</v>
      </c>
      <c r="G22">
        <v>4951</v>
      </c>
    </row>
    <row r="23" spans="1:7" x14ac:dyDescent="0.3">
      <c r="A23" s="23" t="s">
        <v>135</v>
      </c>
      <c r="B23" s="34" t="s">
        <v>117</v>
      </c>
      <c r="C23" s="33">
        <v>5911</v>
      </c>
      <c r="D23" s="34"/>
      <c r="E23" s="23" t="s">
        <v>135</v>
      </c>
      <c r="F23" t="s">
        <v>129</v>
      </c>
      <c r="G23">
        <v>4811</v>
      </c>
    </row>
    <row r="24" spans="1:7" x14ac:dyDescent="0.3">
      <c r="A24" s="23" t="s">
        <v>133</v>
      </c>
      <c r="B24" s="34" t="s">
        <v>254</v>
      </c>
      <c r="C24" s="33">
        <v>5645</v>
      </c>
      <c r="D24" s="34"/>
      <c r="E24" s="23" t="s">
        <v>133</v>
      </c>
      <c r="F24" t="s">
        <v>255</v>
      </c>
      <c r="G24">
        <v>4743</v>
      </c>
    </row>
    <row r="25" spans="1:7" x14ac:dyDescent="0.3">
      <c r="A25" s="23" t="s">
        <v>130</v>
      </c>
      <c r="B25" s="34" t="s">
        <v>256</v>
      </c>
      <c r="C25" s="33">
        <v>5379</v>
      </c>
      <c r="D25" s="34"/>
      <c r="E25" s="23" t="s">
        <v>130</v>
      </c>
      <c r="F25" t="s">
        <v>257</v>
      </c>
      <c r="G25">
        <v>4674</v>
      </c>
    </row>
    <row r="26" spans="1:7" x14ac:dyDescent="0.3">
      <c r="A26" s="23" t="s">
        <v>127</v>
      </c>
      <c r="B26" s="34" t="s">
        <v>144</v>
      </c>
      <c r="C26" s="33">
        <v>4918</v>
      </c>
      <c r="D26" s="34"/>
      <c r="E26" s="23" t="s">
        <v>127</v>
      </c>
      <c r="F26" t="s">
        <v>258</v>
      </c>
      <c r="G26">
        <v>4476</v>
      </c>
    </row>
    <row r="27" spans="1:7" x14ac:dyDescent="0.3">
      <c r="A27" s="23" t="s">
        <v>124</v>
      </c>
      <c r="B27" s="34" t="s">
        <v>107</v>
      </c>
      <c r="C27" s="33">
        <v>4790</v>
      </c>
      <c r="D27" s="34"/>
      <c r="E27" s="23" t="s">
        <v>124</v>
      </c>
      <c r="F27" t="s">
        <v>259</v>
      </c>
      <c r="G27">
        <v>4395</v>
      </c>
    </row>
    <row r="28" spans="1:7" x14ac:dyDescent="0.3">
      <c r="A28" s="23" t="s">
        <v>122</v>
      </c>
      <c r="B28" s="34" t="s">
        <v>260</v>
      </c>
      <c r="C28" s="33">
        <v>4749</v>
      </c>
      <c r="D28" s="34"/>
      <c r="E28" s="23" t="s">
        <v>122</v>
      </c>
      <c r="F28" t="s">
        <v>261</v>
      </c>
      <c r="G28">
        <v>3871</v>
      </c>
    </row>
    <row r="29" spans="1:7" x14ac:dyDescent="0.3">
      <c r="A29" s="23" t="s">
        <v>119</v>
      </c>
      <c r="B29" s="34" t="s">
        <v>168</v>
      </c>
      <c r="C29" s="33">
        <v>4739</v>
      </c>
      <c r="D29" s="34"/>
      <c r="E29" s="23" t="s">
        <v>119</v>
      </c>
      <c r="F29" t="s">
        <v>262</v>
      </c>
      <c r="G29">
        <v>3773</v>
      </c>
    </row>
    <row r="30" spans="1:7" x14ac:dyDescent="0.3">
      <c r="A30" s="23" t="s">
        <v>116</v>
      </c>
      <c r="B30" s="34" t="s">
        <v>177</v>
      </c>
      <c r="C30" s="33">
        <v>4437</v>
      </c>
      <c r="D30" s="34"/>
      <c r="E30" s="23" t="s">
        <v>116</v>
      </c>
      <c r="F30" t="s">
        <v>263</v>
      </c>
      <c r="G30">
        <v>3751</v>
      </c>
    </row>
    <row r="31" spans="1:7" x14ac:dyDescent="0.3">
      <c r="A31" s="23" t="s">
        <v>114</v>
      </c>
      <c r="B31" s="34" t="s">
        <v>264</v>
      </c>
      <c r="C31" s="33">
        <v>4435</v>
      </c>
      <c r="D31" s="34"/>
      <c r="E31" s="23" t="s">
        <v>114</v>
      </c>
      <c r="F31" t="s">
        <v>265</v>
      </c>
      <c r="G31">
        <v>3726</v>
      </c>
    </row>
    <row r="32" spans="1:7" x14ac:dyDescent="0.3">
      <c r="A32" s="23" t="s">
        <v>112</v>
      </c>
      <c r="B32" s="34" t="s">
        <v>266</v>
      </c>
      <c r="C32" s="33">
        <v>4308</v>
      </c>
      <c r="D32" s="34"/>
      <c r="E32" s="23" t="s">
        <v>112</v>
      </c>
      <c r="F32" t="s">
        <v>164</v>
      </c>
      <c r="G32">
        <v>3689</v>
      </c>
    </row>
    <row r="33" spans="1:7" x14ac:dyDescent="0.3">
      <c r="A33" s="23" t="s">
        <v>110</v>
      </c>
      <c r="B33" s="34" t="s">
        <v>123</v>
      </c>
      <c r="C33" s="33">
        <v>4189</v>
      </c>
      <c r="D33" s="34"/>
      <c r="E33" s="23" t="s">
        <v>110</v>
      </c>
      <c r="F33" t="s">
        <v>267</v>
      </c>
      <c r="G33">
        <v>3479</v>
      </c>
    </row>
    <row r="34" spans="1:7" x14ac:dyDescent="0.3">
      <c r="A34" s="23" t="s">
        <v>108</v>
      </c>
      <c r="B34" s="34" t="s">
        <v>213</v>
      </c>
      <c r="C34" s="33">
        <v>4102</v>
      </c>
      <c r="D34" s="34"/>
      <c r="E34" s="23" t="s">
        <v>108</v>
      </c>
      <c r="F34" t="s">
        <v>121</v>
      </c>
      <c r="G34">
        <v>3461</v>
      </c>
    </row>
    <row r="35" spans="1:7" x14ac:dyDescent="0.3">
      <c r="A35" s="23" t="s">
        <v>106</v>
      </c>
      <c r="B35" s="34" t="s">
        <v>268</v>
      </c>
      <c r="C35" s="33">
        <v>4016</v>
      </c>
      <c r="D35" s="34"/>
      <c r="E35" s="23" t="s">
        <v>106</v>
      </c>
      <c r="F35" t="s">
        <v>269</v>
      </c>
      <c r="G35">
        <v>3460</v>
      </c>
    </row>
    <row r="36" spans="1:7" x14ac:dyDescent="0.3">
      <c r="A36" s="23" t="s">
        <v>105</v>
      </c>
      <c r="B36" s="34" t="s">
        <v>270</v>
      </c>
      <c r="C36" s="33">
        <v>3985</v>
      </c>
      <c r="D36" s="34"/>
      <c r="E36" s="23" t="s">
        <v>105</v>
      </c>
      <c r="F36" t="s">
        <v>271</v>
      </c>
      <c r="G36">
        <v>3450</v>
      </c>
    </row>
    <row r="37" spans="1:7" x14ac:dyDescent="0.3">
      <c r="A37" s="23" t="s">
        <v>104</v>
      </c>
      <c r="B37" s="34" t="s">
        <v>217</v>
      </c>
      <c r="C37" s="33">
        <v>3908</v>
      </c>
      <c r="D37" s="34"/>
      <c r="E37" s="23" t="s">
        <v>104</v>
      </c>
      <c r="F37" t="s">
        <v>272</v>
      </c>
      <c r="G37">
        <v>3416</v>
      </c>
    </row>
    <row r="38" spans="1:7" x14ac:dyDescent="0.3">
      <c r="A38" s="23" t="s">
        <v>103</v>
      </c>
      <c r="B38" s="34" t="s">
        <v>273</v>
      </c>
      <c r="C38" s="33">
        <v>3793</v>
      </c>
      <c r="D38" s="34"/>
      <c r="E38" s="23" t="s">
        <v>103</v>
      </c>
      <c r="F38" t="s">
        <v>274</v>
      </c>
      <c r="G38">
        <v>3340</v>
      </c>
    </row>
    <row r="39" spans="1:7" x14ac:dyDescent="0.3">
      <c r="A39" s="23" t="s">
        <v>101</v>
      </c>
      <c r="B39" s="34" t="s">
        <v>156</v>
      </c>
      <c r="C39" s="33">
        <v>3551</v>
      </c>
      <c r="D39" s="34"/>
      <c r="E39" s="23" t="s">
        <v>101</v>
      </c>
      <c r="F39" t="s">
        <v>139</v>
      </c>
      <c r="G39">
        <v>3167</v>
      </c>
    </row>
    <row r="40" spans="1:7" x14ac:dyDescent="0.3">
      <c r="A40" s="23" t="s">
        <v>100</v>
      </c>
      <c r="B40" s="34" t="s">
        <v>275</v>
      </c>
      <c r="C40" s="33">
        <v>3495</v>
      </c>
      <c r="D40" s="34"/>
      <c r="E40" s="23" t="s">
        <v>100</v>
      </c>
      <c r="F40" t="s">
        <v>276</v>
      </c>
      <c r="G40">
        <v>2980</v>
      </c>
    </row>
    <row r="41" spans="1:7" x14ac:dyDescent="0.3">
      <c r="A41" s="23" t="s">
        <v>99</v>
      </c>
      <c r="B41" s="34" t="s">
        <v>150</v>
      </c>
      <c r="C41" s="33">
        <v>3407</v>
      </c>
      <c r="D41" s="34"/>
      <c r="E41" s="23" t="s">
        <v>99</v>
      </c>
      <c r="F41" t="s">
        <v>277</v>
      </c>
      <c r="G41">
        <v>2856</v>
      </c>
    </row>
    <row r="42" spans="1:7" x14ac:dyDescent="0.3">
      <c r="A42" s="23" t="s">
        <v>97</v>
      </c>
      <c r="B42" s="34" t="s">
        <v>278</v>
      </c>
      <c r="C42" s="33">
        <v>3387</v>
      </c>
      <c r="D42" s="34"/>
      <c r="E42" s="23" t="s">
        <v>97</v>
      </c>
      <c r="F42" t="s">
        <v>279</v>
      </c>
      <c r="G42">
        <v>2763</v>
      </c>
    </row>
    <row r="43" spans="1:7" x14ac:dyDescent="0.3">
      <c r="A43" s="23" t="s">
        <v>95</v>
      </c>
      <c r="B43" s="34" t="s">
        <v>280</v>
      </c>
      <c r="C43" s="33">
        <v>2983</v>
      </c>
      <c r="D43" s="34"/>
      <c r="E43" s="23" t="s">
        <v>95</v>
      </c>
      <c r="F43" t="s">
        <v>281</v>
      </c>
      <c r="G43">
        <v>2611</v>
      </c>
    </row>
  </sheetData>
  <mergeCells count="1">
    <mergeCell ref="B1:G1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9900"/>
  </sheetPr>
  <dimension ref="A1:D25"/>
  <sheetViews>
    <sheetView workbookViewId="0">
      <selection activeCell="I30" sqref="I30"/>
    </sheetView>
  </sheetViews>
  <sheetFormatPr baseColWidth="10" defaultRowHeight="14.4" x14ac:dyDescent="0.3"/>
  <cols>
    <col min="1" max="1" width="4.6640625" style="37" customWidth="1"/>
  </cols>
  <sheetData>
    <row r="1" spans="1:4" ht="43.5" customHeight="1" x14ac:dyDescent="0.3">
      <c r="A1" s="55" t="s">
        <v>240</v>
      </c>
      <c r="B1" s="55"/>
      <c r="C1" s="55"/>
      <c r="D1" s="55"/>
    </row>
    <row r="3" spans="1:4" x14ac:dyDescent="0.3">
      <c r="A3" s="43"/>
      <c r="B3" s="42" t="s">
        <v>205</v>
      </c>
      <c r="C3" s="42" t="s">
        <v>204</v>
      </c>
      <c r="D3" s="42" t="s">
        <v>203</v>
      </c>
    </row>
    <row r="4" spans="1:4" x14ac:dyDescent="0.3">
      <c r="A4">
        <v>1</v>
      </c>
      <c r="B4" t="s">
        <v>202</v>
      </c>
      <c r="C4" s="41">
        <v>4388</v>
      </c>
      <c r="D4" s="40">
        <f t="shared" ref="D4:D24" si="0">C4/$C$25</f>
        <v>0.1630196530073931</v>
      </c>
    </row>
    <row r="5" spans="1:4" x14ac:dyDescent="0.3">
      <c r="A5">
        <v>2</v>
      </c>
      <c r="B5" t="s">
        <v>201</v>
      </c>
      <c r="C5" s="41">
        <v>2191</v>
      </c>
      <c r="D5" s="40">
        <f t="shared" si="0"/>
        <v>8.1398372775569341E-2</v>
      </c>
    </row>
    <row r="6" spans="1:4" x14ac:dyDescent="0.3">
      <c r="A6">
        <v>3</v>
      </c>
      <c r="B6" t="s">
        <v>200</v>
      </c>
      <c r="C6" s="41">
        <v>1681</v>
      </c>
      <c r="D6" s="40">
        <f t="shared" si="0"/>
        <v>6.245123899394435E-2</v>
      </c>
    </row>
    <row r="7" spans="1:4" x14ac:dyDescent="0.3">
      <c r="A7">
        <v>4</v>
      </c>
      <c r="B7" t="s">
        <v>199</v>
      </c>
      <c r="C7" s="41">
        <v>1666</v>
      </c>
      <c r="D7" s="40">
        <f t="shared" si="0"/>
        <v>6.189397035330832E-2</v>
      </c>
    </row>
    <row r="8" spans="1:4" x14ac:dyDescent="0.3">
      <c r="A8">
        <v>5</v>
      </c>
      <c r="B8" t="s">
        <v>198</v>
      </c>
      <c r="C8" s="41">
        <v>1525</v>
      </c>
      <c r="D8" s="40">
        <f t="shared" si="0"/>
        <v>5.6655645131329646E-2</v>
      </c>
    </row>
    <row r="9" spans="1:4" x14ac:dyDescent="0.3">
      <c r="A9">
        <v>6</v>
      </c>
      <c r="B9" t="s">
        <v>197</v>
      </c>
      <c r="C9" s="41">
        <v>1525</v>
      </c>
      <c r="D9" s="40">
        <f t="shared" si="0"/>
        <v>5.6655645131329646E-2</v>
      </c>
    </row>
    <row r="10" spans="1:4" x14ac:dyDescent="0.3">
      <c r="A10">
        <v>7</v>
      </c>
      <c r="B10" t="s">
        <v>196</v>
      </c>
      <c r="C10" s="41">
        <v>1517</v>
      </c>
      <c r="D10" s="40">
        <f t="shared" si="0"/>
        <v>5.6358435189657094E-2</v>
      </c>
    </row>
    <row r="11" spans="1:4" x14ac:dyDescent="0.3">
      <c r="A11">
        <v>8</v>
      </c>
      <c r="B11" t="s">
        <v>195</v>
      </c>
      <c r="C11" s="41">
        <v>1427</v>
      </c>
      <c r="D11" s="40">
        <f t="shared" si="0"/>
        <v>5.3014823345840921E-2</v>
      </c>
    </row>
    <row r="12" spans="1:4" x14ac:dyDescent="0.3">
      <c r="A12">
        <v>9</v>
      </c>
      <c r="B12" t="s">
        <v>194</v>
      </c>
      <c r="C12" s="41">
        <v>1390</v>
      </c>
      <c r="D12" s="40">
        <f t="shared" si="0"/>
        <v>5.1640227365605376E-2</v>
      </c>
    </row>
    <row r="13" spans="1:4" x14ac:dyDescent="0.3">
      <c r="A13">
        <v>10</v>
      </c>
      <c r="B13" t="s">
        <v>193</v>
      </c>
      <c r="C13" s="41">
        <v>1314</v>
      </c>
      <c r="D13" s="40">
        <f t="shared" si="0"/>
        <v>4.8816732919716166E-2</v>
      </c>
    </row>
    <row r="14" spans="1:4" x14ac:dyDescent="0.3">
      <c r="A14">
        <v>11</v>
      </c>
      <c r="B14" t="s">
        <v>192</v>
      </c>
      <c r="C14" s="41">
        <v>1107</v>
      </c>
      <c r="D14" s="40">
        <f t="shared" si="0"/>
        <v>4.1126425678938962E-2</v>
      </c>
    </row>
    <row r="15" spans="1:4" x14ac:dyDescent="0.3">
      <c r="A15">
        <v>12</v>
      </c>
      <c r="B15" t="s">
        <v>191</v>
      </c>
      <c r="C15" s="41">
        <v>1019</v>
      </c>
      <c r="D15" s="40">
        <f t="shared" si="0"/>
        <v>3.7857116320540923E-2</v>
      </c>
    </row>
    <row r="16" spans="1:4" x14ac:dyDescent="0.3">
      <c r="A16">
        <v>13</v>
      </c>
      <c r="B16" t="s">
        <v>190</v>
      </c>
      <c r="C16" s="41">
        <v>934</v>
      </c>
      <c r="D16" s="40">
        <f t="shared" si="0"/>
        <v>3.4699260690270087E-2</v>
      </c>
    </row>
    <row r="17" spans="1:4" x14ac:dyDescent="0.3">
      <c r="A17">
        <v>14</v>
      </c>
      <c r="B17" t="s">
        <v>189</v>
      </c>
      <c r="C17" s="41">
        <v>653</v>
      </c>
      <c r="D17" s="40">
        <f t="shared" si="0"/>
        <v>2.4259761489021807E-2</v>
      </c>
    </row>
    <row r="18" spans="1:4" x14ac:dyDescent="0.3">
      <c r="A18">
        <v>15</v>
      </c>
      <c r="B18" t="s">
        <v>188</v>
      </c>
      <c r="C18" s="41">
        <v>652</v>
      </c>
      <c r="D18" s="40">
        <f t="shared" si="0"/>
        <v>2.422261024631274E-2</v>
      </c>
    </row>
    <row r="19" spans="1:4" x14ac:dyDescent="0.3">
      <c r="A19">
        <v>16</v>
      </c>
      <c r="B19" t="s">
        <v>187</v>
      </c>
      <c r="C19" s="41">
        <v>538</v>
      </c>
      <c r="D19" s="40">
        <f t="shared" si="0"/>
        <v>1.9987368577478917E-2</v>
      </c>
    </row>
    <row r="20" spans="1:4" x14ac:dyDescent="0.3">
      <c r="A20">
        <v>17</v>
      </c>
      <c r="B20" t="s">
        <v>186</v>
      </c>
      <c r="C20" s="41">
        <v>527</v>
      </c>
      <c r="D20" s="40">
        <f t="shared" si="0"/>
        <v>1.9578704907679163E-2</v>
      </c>
    </row>
    <row r="21" spans="1:4" x14ac:dyDescent="0.3">
      <c r="A21">
        <v>18</v>
      </c>
      <c r="B21" t="s">
        <v>185</v>
      </c>
      <c r="C21" s="41">
        <v>519</v>
      </c>
      <c r="D21" s="40">
        <f t="shared" si="0"/>
        <v>1.9281494966006611E-2</v>
      </c>
    </row>
    <row r="22" spans="1:4" x14ac:dyDescent="0.3">
      <c r="A22">
        <v>19</v>
      </c>
      <c r="B22" t="s">
        <v>184</v>
      </c>
      <c r="C22" s="41">
        <v>401</v>
      </c>
      <c r="D22" s="40">
        <f t="shared" si="0"/>
        <v>1.4897648326336516E-2</v>
      </c>
    </row>
    <row r="23" spans="1:4" x14ac:dyDescent="0.3">
      <c r="A23">
        <v>20</v>
      </c>
      <c r="B23" t="s">
        <v>183</v>
      </c>
      <c r="C23" s="41">
        <v>330</v>
      </c>
      <c r="D23" s="40">
        <f t="shared" si="0"/>
        <v>1.2259910093992644E-2</v>
      </c>
    </row>
    <row r="24" spans="1:4" ht="15" thickBot="1" x14ac:dyDescent="0.35">
      <c r="A24"/>
      <c r="B24" t="s">
        <v>182</v>
      </c>
      <c r="C24" s="41">
        <v>1613</v>
      </c>
      <c r="D24" s="40">
        <f t="shared" si="0"/>
        <v>5.9924954489727685E-2</v>
      </c>
    </row>
    <row r="25" spans="1:4" x14ac:dyDescent="0.3">
      <c r="A25" s="38"/>
      <c r="B25" s="38" t="s">
        <v>181</v>
      </c>
      <c r="C25" s="39">
        <f>SUM(C4:C24)</f>
        <v>26917</v>
      </c>
      <c r="D25" s="38"/>
    </row>
  </sheetData>
  <mergeCells count="1">
    <mergeCell ref="A1:D1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9900"/>
  </sheetPr>
  <dimension ref="A1:J19"/>
  <sheetViews>
    <sheetView workbookViewId="0">
      <selection activeCell="I35" sqref="I35"/>
    </sheetView>
  </sheetViews>
  <sheetFormatPr baseColWidth="10" defaultRowHeight="14.4" x14ac:dyDescent="0.3"/>
  <cols>
    <col min="3" max="3" width="5" customWidth="1"/>
    <col min="4" max="4" width="7.6640625" customWidth="1"/>
    <col min="5" max="5" width="6" customWidth="1"/>
    <col min="7" max="7" width="18.44140625" bestFit="1" customWidth="1"/>
    <col min="8" max="8" width="11.5546875" bestFit="1" customWidth="1"/>
  </cols>
  <sheetData>
    <row r="1" spans="1:10" ht="18" x14ac:dyDescent="0.35">
      <c r="A1" s="57" t="s">
        <v>239</v>
      </c>
      <c r="B1" s="57"/>
      <c r="C1" s="57"/>
      <c r="D1" s="57"/>
      <c r="E1" s="57"/>
      <c r="G1" s="56" t="s">
        <v>238</v>
      </c>
      <c r="H1" s="56"/>
      <c r="I1" s="56"/>
    </row>
    <row r="2" spans="1:10" x14ac:dyDescent="0.3">
      <c r="A2" t="s">
        <v>237</v>
      </c>
      <c r="B2" t="s">
        <v>236</v>
      </c>
      <c r="D2" t="s">
        <v>235</v>
      </c>
      <c r="G2" t="s">
        <v>234</v>
      </c>
      <c r="H2" t="s">
        <v>233</v>
      </c>
      <c r="I2" t="s">
        <v>232</v>
      </c>
    </row>
    <row r="3" spans="1:10" x14ac:dyDescent="0.3">
      <c r="A3" s="46" t="s">
        <v>153</v>
      </c>
      <c r="B3">
        <v>1.52</v>
      </c>
      <c r="C3" t="s">
        <v>207</v>
      </c>
      <c r="D3">
        <v>42</v>
      </c>
      <c r="E3" t="s">
        <v>206</v>
      </c>
      <c r="G3" t="s">
        <v>231</v>
      </c>
      <c r="H3" s="47">
        <v>22955</v>
      </c>
      <c r="I3" t="str">
        <f>IF(H3&gt;40000,"1","nein")</f>
        <v>nein</v>
      </c>
      <c r="J3" s="48"/>
    </row>
    <row r="4" spans="1:10" x14ac:dyDescent="0.3">
      <c r="A4" s="46" t="s">
        <v>230</v>
      </c>
      <c r="B4">
        <v>1.58</v>
      </c>
      <c r="C4" t="s">
        <v>207</v>
      </c>
      <c r="D4">
        <v>49</v>
      </c>
      <c r="E4" t="s">
        <v>206</v>
      </c>
      <c r="G4" t="s">
        <v>229</v>
      </c>
      <c r="H4" s="47">
        <v>68278</v>
      </c>
      <c r="I4" t="str">
        <f t="shared" ref="I4:I17" si="0">IF(H4&gt;40000,"ja","nein")</f>
        <v>ja</v>
      </c>
    </row>
    <row r="5" spans="1:10" x14ac:dyDescent="0.3">
      <c r="A5" s="46" t="s">
        <v>158</v>
      </c>
      <c r="B5">
        <v>1.44</v>
      </c>
      <c r="C5" t="s">
        <v>207</v>
      </c>
      <c r="D5">
        <v>37</v>
      </c>
      <c r="E5" t="s">
        <v>206</v>
      </c>
      <c r="G5" t="s">
        <v>228</v>
      </c>
      <c r="H5" s="47">
        <v>40277</v>
      </c>
      <c r="I5" t="str">
        <f t="shared" si="0"/>
        <v>ja</v>
      </c>
    </row>
    <row r="6" spans="1:10" x14ac:dyDescent="0.3">
      <c r="A6" s="46" t="s">
        <v>221</v>
      </c>
      <c r="B6">
        <v>1.49</v>
      </c>
      <c r="C6" t="s">
        <v>207</v>
      </c>
      <c r="D6">
        <v>42</v>
      </c>
      <c r="E6" t="s">
        <v>206</v>
      </c>
      <c r="G6" t="s">
        <v>227</v>
      </c>
      <c r="H6" s="47">
        <v>41542</v>
      </c>
      <c r="I6" t="str">
        <f t="shared" si="0"/>
        <v>ja</v>
      </c>
    </row>
    <row r="7" spans="1:10" x14ac:dyDescent="0.3">
      <c r="A7" s="46" t="s">
        <v>226</v>
      </c>
      <c r="B7">
        <v>1.65</v>
      </c>
      <c r="C7" t="s">
        <v>207</v>
      </c>
      <c r="D7">
        <v>52</v>
      </c>
      <c r="E7" t="s">
        <v>206</v>
      </c>
      <c r="G7" t="s">
        <v>225</v>
      </c>
      <c r="H7" s="47">
        <v>13280</v>
      </c>
      <c r="I7" t="str">
        <f t="shared" si="0"/>
        <v>nein</v>
      </c>
    </row>
    <row r="8" spans="1:10" x14ac:dyDescent="0.3">
      <c r="A8" s="46" t="s">
        <v>224</v>
      </c>
      <c r="B8">
        <v>1.39</v>
      </c>
      <c r="C8" t="s">
        <v>207</v>
      </c>
      <c r="D8">
        <v>36</v>
      </c>
      <c r="E8" t="s">
        <v>206</v>
      </c>
      <c r="G8" t="s">
        <v>223</v>
      </c>
      <c r="H8" s="47">
        <v>72849</v>
      </c>
      <c r="I8" t="str">
        <f t="shared" si="0"/>
        <v>ja</v>
      </c>
    </row>
    <row r="9" spans="1:10" x14ac:dyDescent="0.3">
      <c r="A9" s="46" t="s">
        <v>171</v>
      </c>
      <c r="B9">
        <v>1.55</v>
      </c>
      <c r="C9" t="s">
        <v>207</v>
      </c>
      <c r="D9">
        <v>55</v>
      </c>
      <c r="E9" t="s">
        <v>206</v>
      </c>
      <c r="G9" t="s">
        <v>222</v>
      </c>
      <c r="H9" s="47">
        <v>32229</v>
      </c>
      <c r="I9" t="str">
        <f t="shared" si="0"/>
        <v>nein</v>
      </c>
    </row>
    <row r="10" spans="1:10" x14ac:dyDescent="0.3">
      <c r="A10" s="46" t="s">
        <v>221</v>
      </c>
      <c r="B10">
        <v>1.62</v>
      </c>
      <c r="C10" t="s">
        <v>207</v>
      </c>
      <c r="D10">
        <v>55</v>
      </c>
      <c r="E10" t="s">
        <v>206</v>
      </c>
      <c r="G10" t="s">
        <v>220</v>
      </c>
      <c r="H10" s="47">
        <v>30726</v>
      </c>
      <c r="I10" t="str">
        <f t="shared" si="0"/>
        <v>nein</v>
      </c>
    </row>
    <row r="11" spans="1:10" x14ac:dyDescent="0.3">
      <c r="A11" s="46" t="s">
        <v>219</v>
      </c>
      <c r="B11">
        <v>1.68</v>
      </c>
      <c r="C11" t="s">
        <v>207</v>
      </c>
      <c r="D11">
        <v>56</v>
      </c>
      <c r="E11" t="s">
        <v>206</v>
      </c>
      <c r="G11" t="s">
        <v>218</v>
      </c>
      <c r="H11" s="47">
        <v>40099</v>
      </c>
      <c r="I11" t="str">
        <f t="shared" si="0"/>
        <v>ja</v>
      </c>
    </row>
    <row r="12" spans="1:10" x14ac:dyDescent="0.3">
      <c r="A12" s="46" t="s">
        <v>217</v>
      </c>
      <c r="B12">
        <v>1.53</v>
      </c>
      <c r="C12" t="s">
        <v>207</v>
      </c>
      <c r="D12">
        <v>46</v>
      </c>
      <c r="E12" t="s">
        <v>206</v>
      </c>
      <c r="G12" t="s">
        <v>216</v>
      </c>
      <c r="H12" s="47">
        <v>72845</v>
      </c>
      <c r="I12" t="str">
        <f t="shared" si="0"/>
        <v>ja</v>
      </c>
    </row>
    <row r="13" spans="1:10" x14ac:dyDescent="0.3">
      <c r="A13" s="46" t="s">
        <v>115</v>
      </c>
      <c r="B13">
        <v>1.56</v>
      </c>
      <c r="C13" t="s">
        <v>207</v>
      </c>
      <c r="D13">
        <v>47</v>
      </c>
      <c r="E13" t="s">
        <v>206</v>
      </c>
      <c r="G13" t="s">
        <v>215</v>
      </c>
      <c r="H13" s="47">
        <v>22378</v>
      </c>
      <c r="I13" t="str">
        <f t="shared" si="0"/>
        <v>nein</v>
      </c>
    </row>
    <row r="14" spans="1:10" x14ac:dyDescent="0.3">
      <c r="A14" s="46" t="s">
        <v>169</v>
      </c>
      <c r="B14">
        <v>1.47</v>
      </c>
      <c r="C14" t="s">
        <v>207</v>
      </c>
      <c r="D14">
        <v>42</v>
      </c>
      <c r="E14" t="s">
        <v>206</v>
      </c>
      <c r="G14" t="s">
        <v>214</v>
      </c>
      <c r="H14" s="47">
        <v>63998</v>
      </c>
      <c r="I14" t="str">
        <f t="shared" si="0"/>
        <v>ja</v>
      </c>
    </row>
    <row r="15" spans="1:10" x14ac:dyDescent="0.3">
      <c r="A15" s="46" t="s">
        <v>213</v>
      </c>
      <c r="B15">
        <v>1.62</v>
      </c>
      <c r="C15" t="s">
        <v>207</v>
      </c>
      <c r="D15">
        <v>48</v>
      </c>
      <c r="E15" t="s">
        <v>206</v>
      </c>
      <c r="G15" t="s">
        <v>212</v>
      </c>
      <c r="H15" s="47">
        <v>37882</v>
      </c>
      <c r="I15" t="str">
        <f t="shared" si="0"/>
        <v>nein</v>
      </c>
    </row>
    <row r="16" spans="1:10" x14ac:dyDescent="0.3">
      <c r="A16" s="46" t="s">
        <v>126</v>
      </c>
      <c r="B16">
        <v>1.64</v>
      </c>
      <c r="C16" t="s">
        <v>207</v>
      </c>
      <c r="D16">
        <v>60</v>
      </c>
      <c r="E16" t="s">
        <v>206</v>
      </c>
      <c r="G16" t="s">
        <v>211</v>
      </c>
      <c r="H16" s="47">
        <v>24642</v>
      </c>
      <c r="I16" t="str">
        <f t="shared" si="0"/>
        <v>nein</v>
      </c>
    </row>
    <row r="17" spans="1:9" x14ac:dyDescent="0.3">
      <c r="A17" s="46" t="s">
        <v>210</v>
      </c>
      <c r="B17">
        <v>1.58</v>
      </c>
      <c r="C17" t="s">
        <v>207</v>
      </c>
      <c r="D17">
        <v>50</v>
      </c>
      <c r="E17" t="s">
        <v>206</v>
      </c>
      <c r="G17" t="s">
        <v>209</v>
      </c>
      <c r="H17" s="47">
        <v>42167</v>
      </c>
      <c r="I17" t="str">
        <f t="shared" si="0"/>
        <v>ja</v>
      </c>
    </row>
    <row r="19" spans="1:9" x14ac:dyDescent="0.3">
      <c r="A19" s="46" t="s">
        <v>208</v>
      </c>
      <c r="B19" s="45">
        <f>AVERAGE(B3:B17)</f>
        <v>1.5546666666666666</v>
      </c>
      <c r="C19" t="s">
        <v>207</v>
      </c>
      <c r="D19" s="44">
        <f>AVERAGE(D3:D17)</f>
        <v>47.8</v>
      </c>
      <c r="E19" t="s">
        <v>206</v>
      </c>
    </row>
  </sheetData>
  <mergeCells count="2">
    <mergeCell ref="G1:I1"/>
    <mergeCell ref="A1:E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Österreich L</vt:lpstr>
      <vt:lpstr>Klimawerte L</vt:lpstr>
      <vt:lpstr>Gefahr L</vt:lpstr>
      <vt:lpstr>Bücher L</vt:lpstr>
      <vt:lpstr>Vornamen L</vt:lpstr>
      <vt:lpstr>Neue Autos L</vt:lpstr>
      <vt:lpstr>Verschiedenes L</vt:lpstr>
      <vt:lpstr>'Bücher L'!Drucktitel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Easy4Me.info</dc:creator>
  <cp:lastModifiedBy>Alois Klotz</cp:lastModifiedBy>
  <dcterms:created xsi:type="dcterms:W3CDTF">2015-08-27T08:07:15Z</dcterms:created>
  <dcterms:modified xsi:type="dcterms:W3CDTF">2025-01-23T14:41:00Z</dcterms:modified>
</cp:coreProperties>
</file>