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0" documentId="8_{4D461E63-A8A1-4A74-BEF8-EBBD6D51AB3C}" xr6:coauthVersionLast="47" xr6:coauthVersionMax="47" xr10:uidLastSave="{00000000-0000-0000-0000-000000000000}"/>
  <bookViews>
    <workbookView xWindow="-120" yWindow="-120" windowWidth="38640" windowHeight="21120" xr2:uid="{03ACAE7F-8F5C-40B1-8878-5917C3C36395}"/>
  </bookViews>
  <sheets>
    <sheet name="Erklärung" sheetId="2" r:id="rId1"/>
    <sheet name="1-Aufgabe" sheetId="8" r:id="rId2"/>
    <sheet name="1 - Lösung" sheetId="9" r:id="rId3"/>
    <sheet name="2-Aufgabe" sheetId="10" r:id="rId4"/>
    <sheet name="2 - Lösung" sheetId="11" r:id="rId5"/>
    <sheet name="3-Aufgabe" sheetId="12" r:id="rId6"/>
    <sheet name="3 Lösung" sheetId="13" r:id="rId7"/>
    <sheet name="4-Aufgabe" sheetId="7" r:id="rId8"/>
    <sheet name="Lösung" sheetId="14" r:id="rId9"/>
    <sheet name="5-Aufgabe" sheetId="5" r:id="rId10"/>
    <sheet name="5 Lösung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4" l="1"/>
  <c r="J14" i="14"/>
  <c r="J38" i="14"/>
  <c r="J28" i="14"/>
  <c r="I5" i="15"/>
  <c r="J23" i="14"/>
  <c r="J19" i="14"/>
  <c r="J10" i="14"/>
  <c r="J5" i="14"/>
  <c r="J5" i="13"/>
  <c r="J5" i="11"/>
  <c r="J5" i="9"/>
  <c r="P10" i="2"/>
</calcChain>
</file>

<file path=xl/sharedStrings.xml><?xml version="1.0" encoding="utf-8"?>
<sst xmlns="http://schemas.openxmlformats.org/spreadsheetml/2006/main" count="1210" uniqueCount="159">
  <si>
    <t>Deutschland</t>
  </si>
  <si>
    <t>Schleching</t>
  </si>
  <si>
    <t xml:space="preserve">Steinweiden Str. 13 </t>
  </si>
  <si>
    <t xml:space="preserve">Müller </t>
  </si>
  <si>
    <t>Berlin</t>
  </si>
  <si>
    <t xml:space="preserve">Schönfließer Str. 2 </t>
  </si>
  <si>
    <t xml:space="preserve">Maitre </t>
  </si>
  <si>
    <t>Eisenhüttenstadt</t>
  </si>
  <si>
    <t xml:space="preserve">Diehloer Str. 41 </t>
  </si>
  <si>
    <t xml:space="preserve">Linde </t>
  </si>
  <si>
    <t>Österreich</t>
  </si>
  <si>
    <t>Atzing</t>
  </si>
  <si>
    <t>Alois-Stockinger-Straße 10</t>
  </si>
  <si>
    <t>Lienbacher</t>
  </si>
  <si>
    <t>Kraljevica</t>
  </si>
  <si>
    <t xml:space="preserve">Nazorovo Setaliste 12 </t>
  </si>
  <si>
    <t xml:space="preserve">Kulke </t>
  </si>
  <si>
    <t>Seekirchen am Wallersee</t>
  </si>
  <si>
    <t>Innsbrucker Bundesstraße 65</t>
  </si>
  <si>
    <t>Kropf</t>
  </si>
  <si>
    <t>Köditz</t>
  </si>
  <si>
    <t xml:space="preserve">Hofer Str. 15 A </t>
  </si>
  <si>
    <t xml:space="preserve">Kopetzky </t>
  </si>
  <si>
    <t>Annaberg-Lungötz</t>
  </si>
  <si>
    <t>Lehener Straße 18</t>
  </si>
  <si>
    <t>Köck</t>
  </si>
  <si>
    <t>Flachau</t>
  </si>
  <si>
    <t>Inge-Morath-Platz 55</t>
  </si>
  <si>
    <t>Klogger</t>
  </si>
  <si>
    <t>Burgsolms</t>
  </si>
  <si>
    <t xml:space="preserve">Luisenstr.5 </t>
  </si>
  <si>
    <t xml:space="preserve">Jarvers </t>
  </si>
  <si>
    <t>Stockelsdoorf</t>
  </si>
  <si>
    <t xml:space="preserve">Albert-Einstein-Strasse30 </t>
  </si>
  <si>
    <t xml:space="preserve">Janßen </t>
  </si>
  <si>
    <t>Hamburg</t>
  </si>
  <si>
    <t xml:space="preserve">Curslacker Deich 263 </t>
  </si>
  <si>
    <t xml:space="preserve">Jakobi </t>
  </si>
  <si>
    <t>Hallein</t>
  </si>
  <si>
    <t>Zaunergasse 27</t>
  </si>
  <si>
    <t>Isleyen</t>
  </si>
  <si>
    <t>Fuschl am See</t>
  </si>
  <si>
    <t>Leonh.-v.-Keutschach-Str. 25</t>
  </si>
  <si>
    <t>Hoxha</t>
  </si>
  <si>
    <t>Salzburg</t>
  </si>
  <si>
    <t>Moosstraße 122</t>
  </si>
  <si>
    <t>Hemetsberger</t>
  </si>
  <si>
    <t>Bad Düben</t>
  </si>
  <si>
    <t xml:space="preserve">Reinharzer Str.25 </t>
  </si>
  <si>
    <t xml:space="preserve">Helmecke </t>
  </si>
  <si>
    <t>Zell am See</t>
  </si>
  <si>
    <t>Karl-Adrian-Straße 12</t>
  </si>
  <si>
    <t>Haslauer</t>
  </si>
  <si>
    <t>Obertrum am See</t>
  </si>
  <si>
    <t>Innsbrucker Bundesstraße 28</t>
  </si>
  <si>
    <t>Hamo</t>
  </si>
  <si>
    <t>Richard-Knoller-Straße 43287</t>
  </si>
  <si>
    <t>Haiml</t>
  </si>
  <si>
    <t>Maishofen</t>
  </si>
  <si>
    <t>Gigic</t>
  </si>
  <si>
    <t>Angern</t>
  </si>
  <si>
    <t xml:space="preserve">Vogelgesang 14 </t>
  </si>
  <si>
    <t xml:space="preserve">Gehrmann </t>
  </si>
  <si>
    <t>Innsbrucker Bundesstraße 40</t>
  </si>
  <si>
    <t>Gedik</t>
  </si>
  <si>
    <t>Untersulmetingen</t>
  </si>
  <si>
    <t xml:space="preserve">Abt-Denzel-Weg 10 </t>
  </si>
  <si>
    <t xml:space="preserve">Friedrich </t>
  </si>
  <si>
    <t>Welzheim</t>
  </si>
  <si>
    <t xml:space="preserve">Untermühlstrasse 37 </t>
  </si>
  <si>
    <t xml:space="preserve">Franke </t>
  </si>
  <si>
    <t>Herrengasse 122</t>
  </si>
  <si>
    <t>Feuerstein</t>
  </si>
  <si>
    <t>Bad Ischl</t>
  </si>
  <si>
    <t>Ignaz-Harrer-Straße 128</t>
  </si>
  <si>
    <t>Eiglsperger</t>
  </si>
  <si>
    <t>Faistenau</t>
  </si>
  <si>
    <t>Ignaz-Harrer-Straße 20</t>
  </si>
  <si>
    <t>Dörfler</t>
  </si>
  <si>
    <t>Rosengasse 55</t>
  </si>
  <si>
    <t>Djikezi</t>
  </si>
  <si>
    <t>Gelsenkirchen</t>
  </si>
  <si>
    <t xml:space="preserve">Hardenbergstraße.3 </t>
  </si>
  <si>
    <t xml:space="preserve">Berger </t>
  </si>
  <si>
    <t>Richard-Knoller-Straße 57</t>
  </si>
  <si>
    <t>Bas</t>
  </si>
  <si>
    <t>Langenhagen</t>
  </si>
  <si>
    <t xml:space="preserve">Birkenallee 5 </t>
  </si>
  <si>
    <t xml:space="preserve">Aehle </t>
  </si>
  <si>
    <t>Land</t>
  </si>
  <si>
    <t>Ort</t>
  </si>
  <si>
    <t>PLZ</t>
  </si>
  <si>
    <t xml:space="preserve">Straße   </t>
  </si>
  <si>
    <t>Name</t>
  </si>
  <si>
    <t>Spendenbetrag
gesamt</t>
  </si>
  <si>
    <t>wie oft gespendet</t>
  </si>
  <si>
    <t>Kriterienbereich</t>
  </si>
  <si>
    <t>&gt;30</t>
  </si>
  <si>
    <t>Datenbank, Spenden 2021</t>
  </si>
  <si>
    <t>&gt;50</t>
  </si>
  <si>
    <t>Ergebnis:</t>
  </si>
  <si>
    <t>Baum</t>
  </si>
  <si>
    <t>Höhe</t>
  </si>
  <si>
    <t>Alter</t>
  </si>
  <si>
    <t>Ertrag</t>
  </si>
  <si>
    <t>Gewinn</t>
  </si>
  <si>
    <t>Apfel</t>
  </si>
  <si>
    <t>Birne</t>
  </si>
  <si>
    <t>Kirsche</t>
  </si>
  <si>
    <t>Datenbank</t>
  </si>
  <si>
    <t>Suchkriterien</t>
  </si>
  <si>
    <t>Datenbankfunktionen</t>
  </si>
  <si>
    <t>Kirschen</t>
  </si>
  <si>
    <t>Weichseln</t>
  </si>
  <si>
    <t xml:space="preserve">Weise </t>
  </si>
  <si>
    <t xml:space="preserve">Oberhofer </t>
  </si>
  <si>
    <t>Bestellungen Obsthändler</t>
  </si>
  <si>
    <t>Obstsorte</t>
  </si>
  <si>
    <t>kg</t>
  </si>
  <si>
    <t>Summe:</t>
  </si>
  <si>
    <t>Wieviel kg hat der Händler Kopetzky insgesamt bestellt?</t>
  </si>
  <si>
    <t>Wieviel Kirschen wurden insgesamt bestellt?</t>
  </si>
  <si>
    <t>Wieviel Kirschen und Weichseln wurden insgesamt bestellt?</t>
  </si>
  <si>
    <t>Wie oft hat Oberhofer eine Bestellung gemacht?</t>
  </si>
  <si>
    <t>Anzahl:</t>
  </si>
  <si>
    <t>Wie hoch ist die mittlere Bestellungmenge von Kirschen in kg?</t>
  </si>
  <si>
    <t>Mittelwert:</t>
  </si>
  <si>
    <t>Wie groß ist die Anzahl der Bestellungen mit mehr als 50 kg?</t>
  </si>
  <si>
    <t>Wie groß ist die Summe der Bestellungen von Kirschen und Zwetschgen mit jeweils mehr als 50 kg?</t>
  </si>
  <si>
    <t>Wie groß ist die Anzahl der Bestellungen mit weniger als 40 kg?</t>
  </si>
  <si>
    <t>&gt;1</t>
  </si>
  <si>
    <t>&lt;30</t>
  </si>
  <si>
    <t>&gt;14</t>
  </si>
  <si>
    <t>&lt;8</t>
  </si>
  <si>
    <t>Wie viel kg hat der Händler Kopetzky insgesamt bestellt?</t>
  </si>
  <si>
    <t>Wie viel Kirschen und Weichseln wurden insgesamt bestellt?</t>
  </si>
  <si>
    <t>Zwetschgen</t>
  </si>
  <si>
    <t>&lt;40</t>
  </si>
  <si>
    <r>
      <rPr>
        <b/>
        <sz val="24"/>
        <color theme="4" tint="-0.249977111117893"/>
        <rFont val="Calibri"/>
        <family val="2"/>
        <scheme val="minor"/>
      </rPr>
      <t>Datenbankfunktionen:</t>
    </r>
    <r>
      <rPr>
        <sz val="24"/>
        <color theme="4" tint="-0.249977111117893"/>
        <rFont val="Calibri"/>
        <family val="2"/>
        <scheme val="minor"/>
      </rPr>
      <t xml:space="preserve"> dbmittelwert, dbsumme, dbanzahl</t>
    </r>
  </si>
  <si>
    <r>
      <rPr>
        <sz val="16"/>
        <color theme="1"/>
        <rFont val="Calibri"/>
        <family val="2"/>
        <scheme val="minor"/>
      </rPr>
      <t>Wozu braucht man Datenbankfunktionen?</t>
    </r>
    <r>
      <rPr>
        <sz val="11"/>
        <color theme="1"/>
        <rFont val="Calibri"/>
        <family val="2"/>
        <scheme val="minor"/>
      </rPr>
      <t xml:space="preserve">
In userem Beispiel links haben wir eine umfangreiche Tabelle mit Personen, ihren Adressen und wie viel sie gespendet haben.</t>
    </r>
  </si>
  <si>
    <t>Mit den Datenbankfunktionien kann man die Tabelle analysieren und Informationen gewinnen.</t>
  </si>
  <si>
    <r>
      <t xml:space="preserve">Jede </t>
    </r>
    <r>
      <rPr>
        <b/>
        <sz val="11"/>
        <color theme="1"/>
        <rFont val="Calibri"/>
        <family val="2"/>
        <scheme val="minor"/>
      </rPr>
      <t>Zeile</t>
    </r>
    <r>
      <rPr>
        <sz val="11"/>
        <color theme="1"/>
        <rFont val="Calibri"/>
        <family val="2"/>
        <scheme val="minor"/>
      </rPr>
      <t xml:space="preserve"> steht für eine Person mit ihren Daten, die in </t>
    </r>
    <r>
      <rPr>
        <b/>
        <sz val="11"/>
        <color theme="1"/>
        <rFont val="Calibri"/>
        <family val="2"/>
        <scheme val="minor"/>
      </rPr>
      <t>Feldern</t>
    </r>
    <r>
      <rPr>
        <sz val="11"/>
        <color theme="1"/>
        <rFont val="Calibri"/>
        <family val="2"/>
        <scheme val="minor"/>
      </rPr>
      <t xml:space="preserve"> eingetragen sind.</t>
    </r>
  </si>
  <si>
    <t>Als erstes legt man den Kriterienbereich an, wo man angibt, wonach gesucht werden soll.</t>
  </si>
  <si>
    <t>Am einfachsten kopiert man die Kopfzeile der Tabelle und lässt einige Zeilen darunter frei.</t>
  </si>
  <si>
    <r>
      <t xml:space="preserve">Im Funktionsassistenten wählt man die Datenbankfunktion </t>
    </r>
    <r>
      <rPr>
        <b/>
        <sz val="11"/>
        <color theme="1"/>
        <rFont val="Calibri"/>
        <family val="2"/>
        <scheme val="minor"/>
      </rPr>
      <t>DBSUMME</t>
    </r>
    <r>
      <rPr>
        <sz val="11"/>
        <color theme="1"/>
        <rFont val="Calibri"/>
        <family val="2"/>
        <scheme val="minor"/>
      </rPr>
      <t xml:space="preserve"> und trägt ein, wo sich die Bereiche befinden und erhält dann das Ergebnis -&gt; </t>
    </r>
  </si>
  <si>
    <t>So gehst du vor:</t>
  </si>
  <si>
    <t>In diese Zeilen gibt man die Suchkriterien ein.</t>
  </si>
  <si>
    <t>Trage die Suchkriterien selbst ein!</t>
  </si>
  <si>
    <t>Beispiel:</t>
  </si>
  <si>
    <r>
      <t xml:space="preserve">Der Satz "Berechne das Gewicht der Äpfel </t>
    </r>
    <r>
      <rPr>
        <b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Orangen" ist logisch sinnlos: Es gibt keine</t>
    </r>
  </si>
  <si>
    <t>Früchte, die zugleich(!) Äpfel und Orangen sind!</t>
  </si>
  <si>
    <r>
      <t xml:space="preserve">Bedingung ein logisches ODER erfordert: Das Land muss entweder Deutschland </t>
    </r>
    <r>
      <rPr>
        <b/>
        <i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Österreich sein! </t>
    </r>
  </si>
  <si>
    <t xml:space="preserve">In unserem Beipiel oben sind Österreich und Deutschland je in einer eigenen Zeile, weil die </t>
  </si>
  <si>
    <t>Im Kriterienbereich gibt es zwei Spalten für die Höhe, weil man zwei mal die Höhe angeben muss und ein logisches ODER erforderlich ist!</t>
  </si>
  <si>
    <r>
      <t xml:space="preserve">Berechne in der Zelle </t>
    </r>
    <r>
      <rPr>
        <b/>
        <sz val="12"/>
        <color theme="1"/>
        <rFont val="Calibri"/>
        <family val="2"/>
        <scheme val="minor"/>
      </rPr>
      <t>I5</t>
    </r>
    <r>
      <rPr>
        <sz val="12"/>
        <color theme="1"/>
        <rFont val="Calibri"/>
        <family val="2"/>
        <scheme val="minor"/>
      </rPr>
      <t xml:space="preserve"> die Anzahl der Bäume, die kleiner als 8 m </t>
    </r>
    <r>
      <rPr>
        <b/>
        <sz val="12"/>
        <color theme="1"/>
        <rFont val="Calibri"/>
        <family val="2"/>
        <scheme val="minor"/>
      </rPr>
      <t>oder</t>
    </r>
    <r>
      <rPr>
        <sz val="12"/>
        <color theme="1"/>
        <rFont val="Calibri"/>
        <family val="2"/>
        <scheme val="minor"/>
      </rPr>
      <t xml:space="preserve"> größer als 14 m sind.</t>
    </r>
  </si>
  <si>
    <r>
      <t xml:space="preserve">6. Spalte 
</t>
    </r>
    <r>
      <rPr>
        <sz val="11"/>
        <color theme="5" tint="-0.249977111117893"/>
        <rFont val="Calibri"/>
        <family val="2"/>
        <scheme val="minor"/>
      </rPr>
      <t>der Datenbank!</t>
    </r>
  </si>
  <si>
    <r>
      <t>Jede neue Zeile bei den Suchkriterien entspricht einem logischen ODER und jede Spalte einem logischen UND.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</si>
  <si>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2"/>
        <color theme="4" tint="-0.249977111117893"/>
        <rFont val="Calibri"/>
        <family val="2"/>
        <scheme val="minor"/>
      </rPr>
      <t>Aufgabe</t>
    </r>
    <r>
      <rPr>
        <b/>
        <sz val="12"/>
        <rFont val="Calibri"/>
        <family val="2"/>
        <scheme val="minor"/>
      </rPr>
      <t xml:space="preserve">: </t>
    </r>
    <r>
      <rPr>
        <sz val="12"/>
        <rFont val="Calibri"/>
        <family val="2"/>
        <scheme val="minor"/>
      </rPr>
      <t xml:space="preserve">
Ermittle die Summen aller Spenden, die folgende Bedingungen erfüllen: 
Spenden aus Deutschland, die größer als 30 </t>
    </r>
    <r>
      <rPr>
        <b/>
        <sz val="12"/>
        <rFont val="Calibri"/>
        <family val="2"/>
        <scheme val="minor"/>
      </rPr>
      <t>und</t>
    </r>
    <r>
      <rPr>
        <sz val="12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*</t>
    </r>
    <r>
      <rPr>
        <sz val="12"/>
        <rFont val="Calibri"/>
        <family val="2"/>
        <scheme val="minor"/>
      </rPr>
      <t xml:space="preserve"> aus Österreich, die größer als 50 Euro sind.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</si>
  <si>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 der Alltagssprache verwenden wir </t>
    </r>
    <r>
      <rPr>
        <b/>
        <i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, das in vielen Fällen eigentlich ein logisches </t>
    </r>
    <r>
      <rPr>
        <b/>
        <i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ist: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</si>
</sst>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&quot;€&quot;\ * #,##0_-;\-&quot;€&quot;\ * #,##0_-;_-&quot;€&quot;\ * &quot;-&quot;??_-;_-@_-"/>
    <numFmt numFmtId="165" formatCode="#,##0\ [$€-1];[Red]\-#,##0\ [$€-1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sz val="24"/>
      <color theme="4" tint="-0.249977111117893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ck">
        <color theme="8" tint="-0.24994659260841701"/>
      </left>
      <right style="hair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hair">
        <color indexed="64"/>
      </left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hair">
        <color indexed="64"/>
      </left>
      <right style="hair">
        <color indexed="64"/>
      </right>
      <top style="thick">
        <color theme="8" tint="-0.24994659260841701"/>
      </top>
      <bottom/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 style="thick">
        <color theme="5" tint="-0.24994659260841701"/>
      </right>
      <top/>
      <bottom style="thick">
        <color theme="5" tint="-0.24994659260841701"/>
      </bottom>
      <diagonal/>
    </border>
    <border>
      <left style="thick">
        <color theme="9" tint="-0.24994659260841701"/>
      </left>
      <right style="hair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hair">
        <color indexed="64"/>
      </left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</cellStyleXfs>
  <cellXfs count="64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0" xfId="0" applyFont="1"/>
    <xf numFmtId="0" fontId="0" fillId="0" borderId="0" xfId="0" quotePrefix="1"/>
    <xf numFmtId="0" fontId="6" fillId="0" borderId="0" xfId="0" applyFont="1"/>
    <xf numFmtId="0" fontId="6" fillId="2" borderId="2" xfId="0" applyFont="1" applyFill="1" applyBorder="1"/>
    <xf numFmtId="0" fontId="7" fillId="0" borderId="0" xfId="0" applyFont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indent="1"/>
    </xf>
    <xf numFmtId="0" fontId="5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9" fillId="0" borderId="3" xfId="3" applyFont="1" applyBorder="1" applyAlignment="1">
      <alignment vertical="center"/>
    </xf>
    <xf numFmtId="3" fontId="2" fillId="0" borderId="3" xfId="2" applyNumberFormat="1" applyFont="1" applyBorder="1" applyAlignment="1">
      <alignment horizontal="right"/>
    </xf>
    <xf numFmtId="0" fontId="2" fillId="0" borderId="3" xfId="3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0" fillId="0" borderId="8" xfId="0" applyBorder="1"/>
    <xf numFmtId="0" fontId="0" fillId="0" borderId="7" xfId="0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2" fillId="0" borderId="10" xfId="0" applyFont="1" applyBorder="1"/>
    <xf numFmtId="0" fontId="0" fillId="0" borderId="10" xfId="0" applyBorder="1"/>
    <xf numFmtId="0" fontId="0" fillId="0" borderId="11" xfId="0" applyBorder="1"/>
    <xf numFmtId="0" fontId="3" fillId="5" borderId="4" xfId="0" applyFont="1" applyFill="1" applyBorder="1" applyAlignment="1">
      <alignment horizontal="left" indent="1"/>
    </xf>
    <xf numFmtId="0" fontId="3" fillId="5" borderId="5" xfId="0" applyFont="1" applyFill="1" applyBorder="1"/>
    <xf numFmtId="0" fontId="3" fillId="5" borderId="6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3" fillId="5" borderId="16" xfId="0" applyFont="1" applyFill="1" applyBorder="1" applyAlignment="1">
      <alignment horizontal="left" indent="1"/>
    </xf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3" fillId="5" borderId="18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5" borderId="0" xfId="0" applyFill="1"/>
    <xf numFmtId="0" fontId="6" fillId="7" borderId="2" xfId="0" applyFont="1" applyFill="1" applyBorder="1"/>
    <xf numFmtId="0" fontId="15" fillId="0" borderId="0" xfId="0" applyFont="1" applyAlignment="1">
      <alignment horizontal="center" wrapText="1"/>
    </xf>
    <xf numFmtId="0" fontId="0" fillId="5" borderId="0" xfId="0" applyFill="1" applyAlignment="1">
      <alignment horizontal="left" indent="1"/>
    </xf>
    <xf numFmtId="0" fontId="14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/>
    <xf numFmtId="0" fontId="3" fillId="6" borderId="0" xfId="0" applyFont="1" applyFill="1" applyAlignment="1">
      <alignment vertical="center" wrapText="1"/>
    </xf>
    <xf numFmtId="0" fontId="3" fillId="6" borderId="0" xfId="0" applyFont="1" applyFill="1" applyAlignment="1">
      <alignment vertical="center"/>
    </xf>
    <xf numFmtId="0" fontId="0" fillId="0" borderId="19" xfId="0" applyBorder="1"/>
    <xf numFmtId="0" fontId="0" fillId="0" borderId="0" xfId="0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 wrapText="1"/>
    </xf>
    <xf numFmtId="0" fontId="17" fillId="8" borderId="0" xfId="0" applyFont="1" applyFill="1" applyAlignment="1">
      <alignment vertical="center" wrapText="1"/>
    </xf>
  </cellXfs>
  <cellStyles count="4">
    <cellStyle name="Standard" xfId="0" builtinId="0"/>
    <cellStyle name="Standard 14" xfId="3" xr:uid="{1D0304DC-292C-4A75-8F8C-7391C6F086F8}"/>
    <cellStyle name="Standard 9 2" xfId="2" xr:uid="{E6ED3798-DA80-4E6E-B52F-586C9C937CF7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778330</xdr:colOff>
      <xdr:row>10</xdr:row>
      <xdr:rowOff>157841</xdr:rowOff>
    </xdr:from>
    <xdr:to>
      <xdr:col>15</xdr:col>
      <xdr:colOff>5443</xdr:colOff>
      <xdr:row>29</xdr:row>
      <xdr:rowOff>65313</xdr:rowOff>
    </xdr:to>
    <xdr:grpSp>
      <xdr:nvGrpSpPr>
        <xdr:cNvPr id="18" name="Gruppieren 17">
          <a:extLst>
            <a:ext uri="{FF2B5EF4-FFF2-40B4-BE49-F238E27FC236}">
              <a16:creationId xmlns:a16="http://schemas.microsoft.com/office/drawing/2014/main" id="{74394A4B-5A74-0501-DDAE-E5053C6E923B}"/>
            </a:ext>
          </a:extLst>
        </xdr:cNvPr>
        <xdr:cNvGrpSpPr/>
      </xdr:nvGrpSpPr>
      <xdr:grpSpPr>
        <a:xfrm>
          <a:off x="8293555" y="4186916"/>
          <a:ext cx="5694588" cy="3536497"/>
          <a:chOff x="8773887" y="3516863"/>
          <a:chExt cx="5633357" cy="3241965"/>
        </a:xfrm>
      </xdr:grpSpPr>
      <xdr:pic>
        <xdr:nvPicPr>
          <xdr:cNvPr id="10" name="Grafik 9">
            <a:extLst>
              <a:ext uri="{FF2B5EF4-FFF2-40B4-BE49-F238E27FC236}">
                <a16:creationId xmlns:a16="http://schemas.microsoft.com/office/drawing/2014/main" id="{1C5F3F7C-F62E-6298-0D5D-6B0161C24B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773887" y="3516863"/>
            <a:ext cx="5633357" cy="3241965"/>
          </a:xfrm>
          <a:prstGeom prst="rect">
            <a:avLst/>
          </a:prstGeom>
        </xdr:spPr>
      </xdr:pic>
      <xdr:sp macro="" textlink="">
        <xdr:nvSpPr>
          <xdr:cNvPr id="5" name="Legende: Linie 4">
            <a:extLst>
              <a:ext uri="{FF2B5EF4-FFF2-40B4-BE49-F238E27FC236}">
                <a16:creationId xmlns:a16="http://schemas.microsoft.com/office/drawing/2014/main" id="{DB6DD2DC-1634-4D4B-A153-9D397B653817}"/>
              </a:ext>
            </a:extLst>
          </xdr:cNvPr>
          <xdr:cNvSpPr/>
        </xdr:nvSpPr>
        <xdr:spPr>
          <a:xfrm>
            <a:off x="9461242" y="4003570"/>
            <a:ext cx="1795364" cy="367512"/>
          </a:xfrm>
          <a:prstGeom prst="borderCallout1">
            <a:avLst>
              <a:gd name="adj1" fmla="val 48623"/>
              <a:gd name="adj2" fmla="val -2941"/>
              <a:gd name="adj3" fmla="val -158480"/>
              <a:gd name="adj4" fmla="val -77690"/>
            </a:avLst>
          </a:prstGeom>
          <a:noFill/>
          <a:ln w="28575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600" b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Legende: Linie 5">
            <a:extLst>
              <a:ext uri="{FF2B5EF4-FFF2-40B4-BE49-F238E27FC236}">
                <a16:creationId xmlns:a16="http://schemas.microsoft.com/office/drawing/2014/main" id="{7183299B-E5AE-45F8-A2B1-BB04E84A40E4}"/>
              </a:ext>
            </a:extLst>
          </xdr:cNvPr>
          <xdr:cNvSpPr/>
        </xdr:nvSpPr>
        <xdr:spPr>
          <a:xfrm>
            <a:off x="9461242" y="4422711"/>
            <a:ext cx="1793864" cy="219270"/>
          </a:xfrm>
          <a:prstGeom prst="borderCallout1">
            <a:avLst>
              <a:gd name="adj1" fmla="val 55897"/>
              <a:gd name="adj2" fmla="val -5289"/>
              <a:gd name="adj3" fmla="val -720847"/>
              <a:gd name="adj4" fmla="val -145920"/>
            </a:avLst>
          </a:prstGeom>
          <a:noFill/>
          <a:ln w="28575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4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Legende: Linie 6">
            <a:extLst>
              <a:ext uri="{FF2B5EF4-FFF2-40B4-BE49-F238E27FC236}">
                <a16:creationId xmlns:a16="http://schemas.microsoft.com/office/drawing/2014/main" id="{51BFBA0D-DDE3-4BE7-B886-537759C9FA12}"/>
              </a:ext>
            </a:extLst>
          </xdr:cNvPr>
          <xdr:cNvSpPr/>
        </xdr:nvSpPr>
        <xdr:spPr>
          <a:xfrm>
            <a:off x="9461241" y="4699130"/>
            <a:ext cx="1793864" cy="326961"/>
          </a:xfrm>
          <a:prstGeom prst="borderCallout1">
            <a:avLst>
              <a:gd name="adj1" fmla="val 45641"/>
              <a:gd name="adj2" fmla="val -4346"/>
              <a:gd name="adj3" fmla="val -758677"/>
              <a:gd name="adj4" fmla="val -85206"/>
            </a:avLst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600" b="1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10</xdr:col>
      <xdr:colOff>619670</xdr:colOff>
      <xdr:row>24</xdr:row>
      <xdr:rowOff>46539</xdr:rowOff>
    </xdr:from>
    <xdr:to>
      <xdr:col>16</xdr:col>
      <xdr:colOff>32657</xdr:colOff>
      <xdr:row>30</xdr:row>
      <xdr:rowOff>21772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2B91496E-8C57-4976-A84E-7FB0416A8D59}"/>
            </a:ext>
          </a:extLst>
        </xdr:cNvPr>
        <xdr:cNvSpPr txBox="1"/>
      </xdr:nvSpPr>
      <xdr:spPr>
        <a:xfrm>
          <a:off x="10977427" y="5766982"/>
          <a:ext cx="4251687" cy="108557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/>
            <a:t>Spenden aus Deutschland, die größer als 30 </a:t>
          </a:r>
          <a:br>
            <a:rPr lang="de-AT" sz="1600" b="1"/>
          </a:br>
          <a:r>
            <a:rPr lang="de-AT" sz="1600" b="1"/>
            <a:t>und aus Österreich, die größer als 50 Euro sind.</a:t>
          </a:r>
          <a:br>
            <a:rPr lang="de-AT" sz="1200"/>
          </a:br>
          <a:br>
            <a:rPr lang="de-AT" sz="1200"/>
          </a:br>
          <a:r>
            <a:rPr lang="de-AT" sz="1200"/>
            <a:t>Das ist die Formel:  </a:t>
          </a:r>
          <a:r>
            <a:rPr lang="de-AT" sz="1600"/>
            <a:t>=DBSUMME(</a:t>
          </a:r>
          <a:r>
            <a:rPr lang="de-AT" sz="1600" b="1">
              <a:solidFill>
                <a:schemeClr val="accent1">
                  <a:lumMod val="75000"/>
                </a:schemeClr>
              </a:solidFill>
            </a:rPr>
            <a:t>A10:G41</a:t>
          </a:r>
          <a:r>
            <a:rPr lang="de-AT" sz="1600"/>
            <a:t>;</a:t>
          </a:r>
          <a:r>
            <a:rPr lang="de-AT" sz="1600" b="1">
              <a:solidFill>
                <a:schemeClr val="accent2"/>
              </a:solidFill>
            </a:rPr>
            <a:t>6</a:t>
          </a:r>
          <a:r>
            <a:rPr lang="de-AT" sz="1600"/>
            <a:t>;</a:t>
          </a:r>
          <a:r>
            <a:rPr lang="de-AT" sz="1600" b="1">
              <a:solidFill>
                <a:schemeClr val="accent6">
                  <a:lumMod val="50000"/>
                </a:schemeClr>
              </a:solidFill>
            </a:rPr>
            <a:t>A4:G6</a:t>
          </a:r>
          <a:r>
            <a:rPr lang="de-AT" sz="1600"/>
            <a:t>)</a:t>
          </a:r>
        </a:p>
      </xdr:txBody>
    </xdr:sp>
    <xdr:clientData/>
  </xdr:twoCellAnchor>
  <xdr:twoCellAnchor editAs="oneCell">
    <xdr:from>
      <xdr:col>5</xdr:col>
      <xdr:colOff>968013</xdr:colOff>
      <xdr:row>0</xdr:row>
      <xdr:rowOff>45450</xdr:rowOff>
    </xdr:from>
    <xdr:to>
      <xdr:col>7</xdr:col>
      <xdr:colOff>38100</xdr:colOff>
      <xdr:row>0</xdr:row>
      <xdr:rowOff>250291</xdr:rowOff>
    </xdr:to>
    <xdr:pic>
      <xdr:nvPicPr>
        <xdr:cNvPr id="11" name="site-logo" descr="EASY4ME Logo">
          <a:extLst>
            <a:ext uri="{FF2B5EF4-FFF2-40B4-BE49-F238E27FC236}">
              <a16:creationId xmlns:a16="http://schemas.microsoft.com/office/drawing/2014/main" id="{B98CD21D-E264-423B-A98A-C79ACA54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2127" y="45450"/>
          <a:ext cx="1372416" cy="20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97971</xdr:colOff>
      <xdr:row>5</xdr:row>
      <xdr:rowOff>10886</xdr:rowOff>
    </xdr:from>
    <xdr:to>
      <xdr:col>7</xdr:col>
      <xdr:colOff>745671</xdr:colOff>
      <xdr:row>6</xdr:row>
      <xdr:rowOff>54428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E8425747-A2F9-4C59-8778-87B27FD506D9}"/>
            </a:ext>
          </a:extLst>
        </xdr:cNvPr>
        <xdr:cNvCxnSpPr/>
      </xdr:nvCxnSpPr>
      <xdr:spPr>
        <a:xfrm flipH="1" flipV="1">
          <a:off x="8104414" y="1845129"/>
          <a:ext cx="647700" cy="234042"/>
        </a:xfrm>
        <a:prstGeom prst="line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769620</xdr:colOff>
      <xdr:row>0</xdr:row>
      <xdr:rowOff>340996</xdr:rowOff>
    </xdr:from>
    <xdr:to>
      <xdr:col>12</xdr:col>
      <xdr:colOff>621030</xdr:colOff>
      <xdr:row>3</xdr:row>
      <xdr:rowOff>72390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3BBB1834-A54B-4661-BA36-9D91B4F8F762}"/>
            </a:ext>
          </a:extLst>
        </xdr:cNvPr>
        <xdr:cNvSpPr txBox="1"/>
      </xdr:nvSpPr>
      <xdr:spPr>
        <a:xfrm>
          <a:off x="8522970" y="340996"/>
          <a:ext cx="3804285" cy="9601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Die Anzahl aller</a:t>
          </a:r>
          <a:r>
            <a:rPr lang="de-AT" sz="1600" baseline="0"/>
            <a:t> Spender in Deutschland und Österreich, die mehrmals gespendet haben.</a:t>
          </a:r>
        </a:p>
        <a:p>
          <a:endParaRPr lang="de-AT" sz="16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769620</xdr:colOff>
      <xdr:row>0</xdr:row>
      <xdr:rowOff>340996</xdr:rowOff>
    </xdr:from>
    <xdr:to>
      <xdr:col>12</xdr:col>
      <xdr:colOff>621030</xdr:colOff>
      <xdr:row>3</xdr:row>
      <xdr:rowOff>72390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7DE1D24-DB31-4D29-A05C-350364CCBE75}"/>
            </a:ext>
          </a:extLst>
        </xdr:cNvPr>
        <xdr:cNvSpPr txBox="1"/>
      </xdr:nvSpPr>
      <xdr:spPr>
        <a:xfrm>
          <a:off x="8524875" y="340996"/>
          <a:ext cx="3806190" cy="9601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Die Anzahl aller</a:t>
          </a:r>
          <a:r>
            <a:rPr lang="de-AT" sz="1600" baseline="0"/>
            <a:t> Spender in Deutschland und Österreich, die mehrmals gespendet haben.</a:t>
          </a:r>
        </a:p>
        <a:p>
          <a:endParaRPr lang="de-AT" sz="16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</xdr:colOff>
      <xdr:row>1</xdr:row>
      <xdr:rowOff>169546</xdr:rowOff>
    </xdr:from>
    <xdr:to>
      <xdr:col>12</xdr:col>
      <xdr:colOff>685800</xdr:colOff>
      <xdr:row>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7C9B74C-41B8-4E68-AF04-B1323A659C5F}"/>
            </a:ext>
          </a:extLst>
        </xdr:cNvPr>
        <xdr:cNvSpPr txBox="1"/>
      </xdr:nvSpPr>
      <xdr:spPr>
        <a:xfrm>
          <a:off x="8583930" y="607696"/>
          <a:ext cx="3808095" cy="77342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Berechne den Mittelwert aller Spenden, die aus</a:t>
          </a:r>
          <a:r>
            <a:rPr lang="de-AT" sz="1600" baseline="0"/>
            <a:t> Deutschland kommen.</a:t>
          </a:r>
        </a:p>
        <a:p>
          <a:endParaRPr lang="de-AT" sz="16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</xdr:colOff>
      <xdr:row>1</xdr:row>
      <xdr:rowOff>169546</xdr:rowOff>
    </xdr:from>
    <xdr:to>
      <xdr:col>12</xdr:col>
      <xdr:colOff>685800</xdr:colOff>
      <xdr:row>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7A2067A-5347-43A6-98D6-49C5A73FB021}"/>
            </a:ext>
          </a:extLst>
        </xdr:cNvPr>
        <xdr:cNvSpPr txBox="1"/>
      </xdr:nvSpPr>
      <xdr:spPr>
        <a:xfrm>
          <a:off x="8583930" y="611506"/>
          <a:ext cx="3808095" cy="7696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Berechne den Mittelwert aller Spenden, die aus</a:t>
          </a:r>
          <a:r>
            <a:rPr lang="de-AT" sz="1600" baseline="0"/>
            <a:t> Deutschland kommen.</a:t>
          </a:r>
        </a:p>
        <a:p>
          <a:endParaRPr lang="de-AT" sz="16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</xdr:colOff>
      <xdr:row>1</xdr:row>
      <xdr:rowOff>169546</xdr:rowOff>
    </xdr:from>
    <xdr:to>
      <xdr:col>12</xdr:col>
      <xdr:colOff>685800</xdr:colOff>
      <xdr:row>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87DA2C5-534F-4AFA-AC65-E46A8158D261}"/>
            </a:ext>
          </a:extLst>
        </xdr:cNvPr>
        <xdr:cNvSpPr txBox="1"/>
      </xdr:nvSpPr>
      <xdr:spPr>
        <a:xfrm>
          <a:off x="8583930" y="611506"/>
          <a:ext cx="3808095" cy="7696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Berechne die Anzahl aller Spenden, die geringer als 30 Euro sind</a:t>
          </a:r>
          <a:r>
            <a:rPr lang="de-AT" sz="1600" baseline="0"/>
            <a:t>.</a:t>
          </a:r>
        </a:p>
        <a:p>
          <a:endParaRPr lang="de-AT" sz="1600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</xdr:colOff>
      <xdr:row>1</xdr:row>
      <xdr:rowOff>169546</xdr:rowOff>
    </xdr:from>
    <xdr:to>
      <xdr:col>12</xdr:col>
      <xdr:colOff>685800</xdr:colOff>
      <xdr:row>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2C7C3D8-BD57-4B52-8DB1-9841FB9A769E}"/>
            </a:ext>
          </a:extLst>
        </xdr:cNvPr>
        <xdr:cNvSpPr txBox="1"/>
      </xdr:nvSpPr>
      <xdr:spPr>
        <a:xfrm>
          <a:off x="8583930" y="611506"/>
          <a:ext cx="3808095" cy="7696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Berechne die Anzahl aller Spenden, die geringer als 30 Euro sind</a:t>
          </a:r>
          <a:r>
            <a:rPr lang="de-AT" sz="1600" baseline="0"/>
            <a:t>.</a:t>
          </a:r>
        </a:p>
        <a:p>
          <a:endParaRPr lang="de-AT" sz="16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23B8-C47B-4F48-9CF4-C74E27D64205}">
  <sheetPr>
    <tabColor theme="9" tint="0.79998168889431442"/>
  </sheetPr>
  <dimension ref="A1:P42"/>
  <sheetViews>
    <sheetView tabSelected="1" zoomScaleNormal="100" workbookViewId="0">
      <selection activeCell="J45" sqref="J45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  <col min="15" max="15" width="16.7109375" customWidth="1"/>
    <col min="16" max="16" width="13" customWidth="1"/>
  </cols>
  <sheetData>
    <row r="1" spans="1:16" ht="64.7" customHeight="1" x14ac:dyDescent="0.5">
      <c r="A1" s="22" t="s">
        <v>138</v>
      </c>
      <c r="B1" s="21"/>
      <c r="C1" s="21"/>
      <c r="D1" s="21"/>
      <c r="E1" s="21"/>
      <c r="F1" s="21"/>
      <c r="G1" s="21"/>
      <c r="I1" s="55" t="s">
        <v>139</v>
      </c>
      <c r="J1" s="56"/>
      <c r="K1" s="56"/>
      <c r="L1" s="56"/>
      <c r="M1" s="56"/>
      <c r="N1" s="56"/>
      <c r="O1" s="56"/>
    </row>
    <row r="2" spans="1:16" x14ac:dyDescent="0.25">
      <c r="I2" s="46" t="s">
        <v>141</v>
      </c>
      <c r="J2" s="46"/>
      <c r="K2" s="46"/>
      <c r="L2" s="46"/>
      <c r="M2" s="46"/>
      <c r="N2" s="46"/>
      <c r="O2" s="46"/>
    </row>
    <row r="3" spans="1:16" ht="19.5" thickBot="1" x14ac:dyDescent="0.35">
      <c r="A3" s="5" t="s">
        <v>96</v>
      </c>
      <c r="I3" s="46" t="s">
        <v>140</v>
      </c>
      <c r="J3" s="46"/>
      <c r="K3" s="46"/>
      <c r="L3" s="46"/>
      <c r="M3" s="46"/>
      <c r="N3" s="46"/>
      <c r="O3" s="46"/>
    </row>
    <row r="4" spans="1:16" ht="68.099999999999994" customHeight="1" thickTop="1" x14ac:dyDescent="0.25">
      <c r="A4" s="37" t="s">
        <v>93</v>
      </c>
      <c r="B4" s="38" t="s">
        <v>92</v>
      </c>
      <c r="C4" s="38" t="s">
        <v>91</v>
      </c>
      <c r="D4" s="38" t="s">
        <v>90</v>
      </c>
      <c r="E4" s="38" t="s">
        <v>89</v>
      </c>
      <c r="F4" s="39" t="s">
        <v>94</v>
      </c>
      <c r="G4" s="40" t="s">
        <v>95</v>
      </c>
      <c r="I4" s="57" t="s">
        <v>157</v>
      </c>
      <c r="J4" s="58"/>
      <c r="K4" s="58"/>
      <c r="L4" s="58"/>
      <c r="M4" s="58"/>
      <c r="N4" s="58"/>
      <c r="O4" s="58"/>
    </row>
    <row r="5" spans="1:16" ht="19.350000000000001" customHeight="1" x14ac:dyDescent="0.25">
      <c r="A5" s="41"/>
      <c r="E5" t="s">
        <v>0</v>
      </c>
      <c r="F5" t="s">
        <v>97</v>
      </c>
      <c r="G5" s="42"/>
      <c r="I5" s="50" t="s">
        <v>145</v>
      </c>
    </row>
    <row r="6" spans="1:16" ht="15.75" thickBot="1" x14ac:dyDescent="0.3">
      <c r="A6" s="43"/>
      <c r="B6" s="44"/>
      <c r="C6" s="44"/>
      <c r="D6" s="44"/>
      <c r="E6" s="44" t="s">
        <v>10</v>
      </c>
      <c r="F6" s="44" t="s">
        <v>99</v>
      </c>
      <c r="G6" s="45"/>
      <c r="I6" s="59" t="s">
        <v>142</v>
      </c>
      <c r="J6" s="60"/>
      <c r="K6" s="60"/>
      <c r="L6" s="60"/>
      <c r="M6" s="60"/>
      <c r="N6" s="60"/>
      <c r="O6" s="60"/>
    </row>
    <row r="7" spans="1:16" ht="15.75" thickTop="1" x14ac:dyDescent="0.25">
      <c r="I7" s="59" t="s">
        <v>143</v>
      </c>
      <c r="J7" s="60"/>
      <c r="K7" s="60"/>
      <c r="L7" s="60"/>
      <c r="M7" s="60"/>
      <c r="N7" s="60"/>
      <c r="O7" s="60"/>
    </row>
    <row r="8" spans="1:16" x14ac:dyDescent="0.25">
      <c r="I8" s="59" t="s">
        <v>146</v>
      </c>
      <c r="J8" s="60"/>
      <c r="K8" s="60"/>
      <c r="L8" s="60"/>
      <c r="M8" s="60"/>
      <c r="N8" s="60"/>
      <c r="O8" s="60"/>
    </row>
    <row r="9" spans="1:16" ht="35.65" customHeight="1" thickBot="1" x14ac:dyDescent="0.35">
      <c r="A9" s="5" t="s">
        <v>98</v>
      </c>
      <c r="F9" s="48" t="s">
        <v>155</v>
      </c>
      <c r="I9" s="54" t="s">
        <v>156</v>
      </c>
      <c r="J9" s="53"/>
      <c r="K9" s="53"/>
      <c r="L9" s="53"/>
      <c r="M9" s="53"/>
      <c r="N9" s="53"/>
      <c r="O9" s="53"/>
    </row>
    <row r="10" spans="1:16" ht="50.25" thickTop="1" thickBot="1" x14ac:dyDescent="0.4">
      <c r="A10" s="30" t="s">
        <v>93</v>
      </c>
      <c r="B10" s="31" t="s">
        <v>92</v>
      </c>
      <c r="C10" s="31" t="s">
        <v>91</v>
      </c>
      <c r="D10" s="31" t="s">
        <v>90</v>
      </c>
      <c r="E10" s="31" t="s">
        <v>89</v>
      </c>
      <c r="F10" s="33" t="s">
        <v>94</v>
      </c>
      <c r="G10" s="32" t="s">
        <v>95</v>
      </c>
      <c r="I10" s="53" t="s">
        <v>144</v>
      </c>
      <c r="J10" s="53"/>
      <c r="K10" s="53"/>
      <c r="L10" s="53"/>
      <c r="M10" s="53"/>
      <c r="N10" s="53"/>
      <c r="O10" s="51" t="s">
        <v>100</v>
      </c>
      <c r="P10" s="47">
        <f>DSUM(A10:G41,6,A4:G6)</f>
        <v>1620</v>
      </c>
    </row>
    <row r="11" spans="1:16" ht="15.75" thickTop="1" x14ac:dyDescent="0.25">
      <c r="A11" s="23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34">
        <v>10</v>
      </c>
      <c r="G11" s="24">
        <v>1</v>
      </c>
    </row>
    <row r="12" spans="1:16" x14ac:dyDescent="0.25">
      <c r="A12" s="25" t="s">
        <v>85</v>
      </c>
      <c r="B12" t="s">
        <v>84</v>
      </c>
      <c r="C12">
        <v>5020</v>
      </c>
      <c r="D12" t="s">
        <v>44</v>
      </c>
      <c r="E12" s="2" t="s">
        <v>10</v>
      </c>
      <c r="F12" s="35">
        <v>40</v>
      </c>
      <c r="G12" s="24">
        <v>1</v>
      </c>
    </row>
    <row r="13" spans="1:16" x14ac:dyDescent="0.25">
      <c r="A13" s="23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35">
        <v>50</v>
      </c>
      <c r="G13" s="24">
        <v>2</v>
      </c>
    </row>
    <row r="14" spans="1:16" x14ac:dyDescent="0.25">
      <c r="A14" s="25" t="s">
        <v>80</v>
      </c>
      <c r="B14" t="s">
        <v>79</v>
      </c>
      <c r="C14">
        <v>5751</v>
      </c>
      <c r="D14" t="s">
        <v>58</v>
      </c>
      <c r="E14" s="2" t="s">
        <v>10</v>
      </c>
      <c r="F14" s="35">
        <v>100</v>
      </c>
      <c r="G14" s="24">
        <v>1</v>
      </c>
    </row>
    <row r="15" spans="1:16" x14ac:dyDescent="0.25">
      <c r="A15" s="25" t="s">
        <v>78</v>
      </c>
      <c r="B15" t="s">
        <v>77</v>
      </c>
      <c r="C15">
        <v>5324</v>
      </c>
      <c r="D15" t="s">
        <v>76</v>
      </c>
      <c r="E15" s="2" t="s">
        <v>10</v>
      </c>
      <c r="F15" s="35">
        <v>20</v>
      </c>
      <c r="G15" s="24">
        <v>1</v>
      </c>
    </row>
    <row r="16" spans="1:16" x14ac:dyDescent="0.25">
      <c r="A16" s="25" t="s">
        <v>75</v>
      </c>
      <c r="B16" t="s">
        <v>74</v>
      </c>
      <c r="C16">
        <v>4820</v>
      </c>
      <c r="D16" t="s">
        <v>73</v>
      </c>
      <c r="E16" s="2" t="s">
        <v>10</v>
      </c>
      <c r="F16" s="35">
        <v>100</v>
      </c>
      <c r="G16" s="24">
        <v>2</v>
      </c>
    </row>
    <row r="17" spans="1:9" x14ac:dyDescent="0.25">
      <c r="A17" s="25" t="s">
        <v>72</v>
      </c>
      <c r="B17" t="s">
        <v>71</v>
      </c>
      <c r="C17">
        <v>5400</v>
      </c>
      <c r="D17" t="s">
        <v>38</v>
      </c>
      <c r="E17" s="2" t="s">
        <v>10</v>
      </c>
      <c r="F17" s="35">
        <v>20</v>
      </c>
      <c r="G17" s="24">
        <v>1</v>
      </c>
    </row>
    <row r="18" spans="1:9" x14ac:dyDescent="0.25">
      <c r="A18" s="23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35">
        <v>90</v>
      </c>
      <c r="G18" s="24">
        <v>1</v>
      </c>
    </row>
    <row r="19" spans="1:9" x14ac:dyDescent="0.25">
      <c r="A19" s="23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35">
        <v>50</v>
      </c>
      <c r="G19" s="24">
        <v>1</v>
      </c>
    </row>
    <row r="20" spans="1:9" x14ac:dyDescent="0.25">
      <c r="A20" s="25" t="s">
        <v>64</v>
      </c>
      <c r="B20" t="s">
        <v>63</v>
      </c>
      <c r="C20">
        <v>5020</v>
      </c>
      <c r="D20" t="s">
        <v>44</v>
      </c>
      <c r="E20" s="2" t="s">
        <v>10</v>
      </c>
      <c r="F20" s="35">
        <v>90</v>
      </c>
      <c r="G20" s="24">
        <v>1</v>
      </c>
    </row>
    <row r="21" spans="1:9" x14ac:dyDescent="0.25">
      <c r="A21" s="23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35">
        <v>60</v>
      </c>
      <c r="G21" s="24">
        <v>1</v>
      </c>
    </row>
    <row r="22" spans="1:9" x14ac:dyDescent="0.25">
      <c r="A22" s="25" t="s">
        <v>59</v>
      </c>
      <c r="B22" t="s">
        <v>54</v>
      </c>
      <c r="C22">
        <v>5751</v>
      </c>
      <c r="D22" t="s">
        <v>58</v>
      </c>
      <c r="E22" s="2" t="s">
        <v>10</v>
      </c>
      <c r="F22" s="35">
        <v>80</v>
      </c>
      <c r="G22" s="24">
        <v>1</v>
      </c>
    </row>
    <row r="23" spans="1:9" x14ac:dyDescent="0.25">
      <c r="A23" s="25" t="s">
        <v>57</v>
      </c>
      <c r="B23" t="s">
        <v>56</v>
      </c>
      <c r="C23">
        <v>5700</v>
      </c>
      <c r="D23" t="s">
        <v>50</v>
      </c>
      <c r="E23" s="2" t="s">
        <v>10</v>
      </c>
      <c r="F23" s="35">
        <v>10</v>
      </c>
      <c r="G23" s="24">
        <v>1</v>
      </c>
    </row>
    <row r="24" spans="1:9" x14ac:dyDescent="0.25">
      <c r="A24" s="25" t="s">
        <v>55</v>
      </c>
      <c r="B24" t="s">
        <v>54</v>
      </c>
      <c r="C24">
        <v>5162</v>
      </c>
      <c r="D24" t="s">
        <v>53</v>
      </c>
      <c r="E24" s="2" t="s">
        <v>10</v>
      </c>
      <c r="F24" s="35">
        <v>90</v>
      </c>
      <c r="G24" s="24">
        <v>1</v>
      </c>
      <c r="I24" s="6"/>
    </row>
    <row r="25" spans="1:9" x14ac:dyDescent="0.25">
      <c r="A25" s="25" t="s">
        <v>52</v>
      </c>
      <c r="B25" t="s">
        <v>51</v>
      </c>
      <c r="C25">
        <v>5700</v>
      </c>
      <c r="D25" t="s">
        <v>50</v>
      </c>
      <c r="E25" s="2" t="s">
        <v>10</v>
      </c>
      <c r="F25" s="35">
        <v>60</v>
      </c>
      <c r="G25" s="24">
        <v>1</v>
      </c>
    </row>
    <row r="26" spans="1:9" x14ac:dyDescent="0.25">
      <c r="A26" s="23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35">
        <v>90</v>
      </c>
      <c r="G26" s="24">
        <v>1</v>
      </c>
    </row>
    <row r="27" spans="1:9" x14ac:dyDescent="0.25">
      <c r="A27" s="25" t="s">
        <v>46</v>
      </c>
      <c r="B27" t="s">
        <v>45</v>
      </c>
      <c r="C27">
        <v>5020</v>
      </c>
      <c r="D27" t="s">
        <v>44</v>
      </c>
      <c r="E27" s="2" t="s">
        <v>10</v>
      </c>
      <c r="F27" s="35">
        <v>60</v>
      </c>
      <c r="G27" s="24">
        <v>1</v>
      </c>
    </row>
    <row r="28" spans="1:9" x14ac:dyDescent="0.25">
      <c r="A28" s="25" t="s">
        <v>43</v>
      </c>
      <c r="B28" t="s">
        <v>42</v>
      </c>
      <c r="C28">
        <v>5330</v>
      </c>
      <c r="D28" t="s">
        <v>41</v>
      </c>
      <c r="E28" s="2" t="s">
        <v>10</v>
      </c>
      <c r="F28" s="35">
        <v>60</v>
      </c>
      <c r="G28" s="24">
        <v>1</v>
      </c>
    </row>
    <row r="29" spans="1:9" x14ac:dyDescent="0.25">
      <c r="A29" s="25" t="s">
        <v>40</v>
      </c>
      <c r="B29" t="s">
        <v>39</v>
      </c>
      <c r="C29">
        <v>5400</v>
      </c>
      <c r="D29" t="s">
        <v>38</v>
      </c>
      <c r="E29" s="2" t="s">
        <v>10</v>
      </c>
      <c r="F29" s="35">
        <v>80</v>
      </c>
      <c r="G29" s="24">
        <v>1</v>
      </c>
    </row>
    <row r="30" spans="1:9" x14ac:dyDescent="0.25">
      <c r="A30" s="23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35">
        <v>120</v>
      </c>
      <c r="G30" s="24">
        <v>3</v>
      </c>
    </row>
    <row r="31" spans="1:9" x14ac:dyDescent="0.25">
      <c r="A31" s="23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35">
        <v>100</v>
      </c>
      <c r="G31" s="24">
        <v>2</v>
      </c>
    </row>
    <row r="32" spans="1:9" x14ac:dyDescent="0.25">
      <c r="A32" s="23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35">
        <v>40</v>
      </c>
      <c r="G32" s="24">
        <v>1</v>
      </c>
    </row>
    <row r="33" spans="1:16" x14ac:dyDescent="0.25">
      <c r="A33" s="25" t="s">
        <v>28</v>
      </c>
      <c r="B33" t="s">
        <v>27</v>
      </c>
      <c r="C33">
        <v>5542</v>
      </c>
      <c r="D33" t="s">
        <v>26</v>
      </c>
      <c r="E33" s="2" t="s">
        <v>10</v>
      </c>
      <c r="F33" s="35">
        <v>100</v>
      </c>
      <c r="G33" s="24">
        <v>3</v>
      </c>
    </row>
    <row r="34" spans="1:16" x14ac:dyDescent="0.25">
      <c r="A34" s="25" t="s">
        <v>25</v>
      </c>
      <c r="B34" t="s">
        <v>24</v>
      </c>
      <c r="C34">
        <v>5524</v>
      </c>
      <c r="D34" t="s">
        <v>23</v>
      </c>
      <c r="E34" s="2" t="s">
        <v>10</v>
      </c>
      <c r="F34" s="35">
        <v>20</v>
      </c>
      <c r="G34" s="24">
        <v>1</v>
      </c>
    </row>
    <row r="35" spans="1:16" x14ac:dyDescent="0.25">
      <c r="A35" s="23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35">
        <v>30</v>
      </c>
      <c r="G35" s="24">
        <v>1</v>
      </c>
      <c r="I35" s="46" t="s">
        <v>158</v>
      </c>
      <c r="J35" s="46"/>
      <c r="K35" s="46"/>
      <c r="L35" s="46"/>
      <c r="M35" s="46"/>
      <c r="N35" s="46"/>
      <c r="O35" s="46"/>
      <c r="P35" s="46"/>
    </row>
    <row r="36" spans="1:16" x14ac:dyDescent="0.25">
      <c r="A36" s="25" t="s">
        <v>19</v>
      </c>
      <c r="B36" t="s">
        <v>18</v>
      </c>
      <c r="C36">
        <v>5201</v>
      </c>
      <c r="D36" t="s">
        <v>17</v>
      </c>
      <c r="E36" s="2" t="s">
        <v>10</v>
      </c>
      <c r="F36" s="35">
        <v>20</v>
      </c>
      <c r="G36" s="24">
        <v>2</v>
      </c>
      <c r="I36" s="49" t="s">
        <v>148</v>
      </c>
      <c r="J36" s="46" t="s">
        <v>149</v>
      </c>
      <c r="K36" s="46"/>
      <c r="L36" s="46"/>
      <c r="M36" s="46"/>
      <c r="N36" s="46"/>
      <c r="O36" s="46"/>
      <c r="P36" s="46"/>
    </row>
    <row r="37" spans="1:16" x14ac:dyDescent="0.25">
      <c r="A37" s="23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35">
        <v>10</v>
      </c>
      <c r="G37" s="24">
        <v>1</v>
      </c>
      <c r="I37" s="46"/>
      <c r="J37" s="46" t="s">
        <v>150</v>
      </c>
      <c r="K37" s="46"/>
      <c r="L37" s="46"/>
      <c r="M37" s="46"/>
      <c r="N37" s="46"/>
      <c r="O37" s="46"/>
      <c r="P37" s="46"/>
    </row>
    <row r="38" spans="1:16" x14ac:dyDescent="0.25">
      <c r="A38" s="25" t="s">
        <v>13</v>
      </c>
      <c r="B38" t="s">
        <v>12</v>
      </c>
      <c r="C38">
        <v>5751</v>
      </c>
      <c r="D38" t="s">
        <v>11</v>
      </c>
      <c r="E38" s="2" t="s">
        <v>10</v>
      </c>
      <c r="F38" s="35">
        <v>70</v>
      </c>
      <c r="G38" s="24">
        <v>1</v>
      </c>
      <c r="I38" s="46"/>
      <c r="J38" s="46" t="s">
        <v>152</v>
      </c>
      <c r="K38" s="46"/>
      <c r="L38" s="46"/>
      <c r="M38" s="46"/>
      <c r="N38" s="46"/>
      <c r="O38" s="46"/>
      <c r="P38" s="46"/>
    </row>
    <row r="39" spans="1:16" x14ac:dyDescent="0.25">
      <c r="A39" s="23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35">
        <v>80</v>
      </c>
      <c r="G39" s="24">
        <v>2</v>
      </c>
      <c r="I39" s="46"/>
      <c r="J39" s="46" t="s">
        <v>151</v>
      </c>
      <c r="K39" s="46"/>
      <c r="L39" s="46"/>
      <c r="M39" s="46"/>
      <c r="N39" s="46"/>
      <c r="O39" s="46"/>
      <c r="P39" s="46"/>
    </row>
    <row r="40" spans="1:16" x14ac:dyDescent="0.25">
      <c r="A40" s="23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35">
        <v>30</v>
      </c>
      <c r="G40" s="24">
        <v>1</v>
      </c>
    </row>
    <row r="41" spans="1:16" ht="15.75" thickBot="1" x14ac:dyDescent="0.3">
      <c r="A41" s="26" t="s">
        <v>3</v>
      </c>
      <c r="B41" s="27" t="s">
        <v>2</v>
      </c>
      <c r="C41" s="28">
        <v>83259</v>
      </c>
      <c r="D41" s="27" t="s">
        <v>1</v>
      </c>
      <c r="E41" s="27" t="s">
        <v>0</v>
      </c>
      <c r="F41" s="36">
        <v>50</v>
      </c>
      <c r="G41" s="29">
        <v>2</v>
      </c>
    </row>
    <row r="42" spans="1:16" ht="15.75" thickTop="1" x14ac:dyDescent="0.25"/>
  </sheetData>
  <mergeCells count="7">
    <mergeCell ref="I10:N10"/>
    <mergeCell ref="I9:O9"/>
    <mergeCell ref="I1:O1"/>
    <mergeCell ref="I4:O4"/>
    <mergeCell ref="I6:O6"/>
    <mergeCell ref="I7:O7"/>
    <mergeCell ref="I8:O8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AE47-8E1B-4DAF-9B63-12EFAD124886}">
  <sheetPr>
    <tabColor theme="5" tint="0.59999389629810485"/>
  </sheetPr>
  <dimension ref="A1:M11"/>
  <sheetViews>
    <sheetView workbookViewId="0">
      <selection activeCell="I5" sqref="I5"/>
    </sheetView>
  </sheetViews>
  <sheetFormatPr baseColWidth="10" defaultRowHeight="15" x14ac:dyDescent="0.25"/>
  <cols>
    <col min="7" max="7" width="3.28515625" customWidth="1"/>
    <col min="8" max="8" width="7.28515625" bestFit="1" customWidth="1"/>
  </cols>
  <sheetData>
    <row r="1" spans="1:13" ht="36.4" customHeight="1" x14ac:dyDescent="0.25">
      <c r="A1" s="52" t="s">
        <v>101</v>
      </c>
      <c r="B1" s="52" t="s">
        <v>102</v>
      </c>
      <c r="C1" s="52" t="s">
        <v>103</v>
      </c>
      <c r="D1" s="52" t="s">
        <v>104</v>
      </c>
      <c r="E1" s="52" t="s">
        <v>105</v>
      </c>
      <c r="F1" s="52" t="s">
        <v>102</v>
      </c>
      <c r="G1" s="52"/>
      <c r="H1" s="63" t="s">
        <v>154</v>
      </c>
      <c r="I1" s="63"/>
      <c r="J1" s="63"/>
      <c r="K1" s="63"/>
      <c r="L1" s="63"/>
      <c r="M1" s="63"/>
    </row>
    <row r="2" spans="1:13" x14ac:dyDescent="0.25">
      <c r="A2" s="10"/>
      <c r="B2" s="10" t="s">
        <v>133</v>
      </c>
      <c r="D2" s="10"/>
      <c r="E2" s="10"/>
      <c r="H2" s="55" t="s">
        <v>153</v>
      </c>
      <c r="I2" s="55"/>
      <c r="J2" s="55"/>
      <c r="K2" s="55"/>
      <c r="L2" s="55"/>
      <c r="M2" s="55"/>
    </row>
    <row r="3" spans="1:13" x14ac:dyDescent="0.25">
      <c r="A3" s="10"/>
      <c r="B3" s="10" t="s">
        <v>132</v>
      </c>
      <c r="C3" s="10"/>
      <c r="D3" s="10"/>
      <c r="E3" s="10"/>
      <c r="F3" s="10"/>
      <c r="G3" s="10"/>
      <c r="H3" s="55"/>
      <c r="I3" s="55"/>
      <c r="J3" s="55"/>
      <c r="K3" s="55"/>
      <c r="L3" s="55"/>
      <c r="M3" s="55"/>
    </row>
    <row r="4" spans="1:13" x14ac:dyDescent="0.25">
      <c r="A4" s="10"/>
      <c r="B4" s="10"/>
      <c r="C4" s="10"/>
      <c r="D4" s="10"/>
      <c r="E4" s="10"/>
      <c r="F4" s="10"/>
      <c r="G4" s="10"/>
    </row>
    <row r="5" spans="1:13" ht="30" x14ac:dyDescent="0.25">
      <c r="A5" s="11" t="s">
        <v>101</v>
      </c>
      <c r="B5" s="11" t="s">
        <v>102</v>
      </c>
      <c r="C5" s="11" t="s">
        <v>103</v>
      </c>
      <c r="D5" s="11" t="s">
        <v>104</v>
      </c>
      <c r="E5" s="11" t="s">
        <v>105</v>
      </c>
      <c r="F5" s="10"/>
      <c r="G5" s="10"/>
      <c r="H5" s="11" t="s">
        <v>124</v>
      </c>
      <c r="I5" s="15"/>
    </row>
    <row r="6" spans="1:13" x14ac:dyDescent="0.25">
      <c r="A6" s="10" t="s">
        <v>106</v>
      </c>
      <c r="B6" s="10">
        <v>12</v>
      </c>
      <c r="C6" s="10">
        <v>12</v>
      </c>
      <c r="D6" s="10">
        <v>14</v>
      </c>
      <c r="E6" s="12">
        <v>55</v>
      </c>
      <c r="F6" s="10"/>
      <c r="G6" s="10"/>
    </row>
    <row r="7" spans="1:13" x14ac:dyDescent="0.25">
      <c r="A7" s="10" t="s">
        <v>107</v>
      </c>
      <c r="B7" s="10">
        <v>6</v>
      </c>
      <c r="C7" s="10">
        <v>18</v>
      </c>
      <c r="D7" s="10">
        <v>10</v>
      </c>
      <c r="E7" s="12">
        <v>44</v>
      </c>
      <c r="F7" s="10"/>
      <c r="G7" s="10"/>
    </row>
    <row r="8" spans="1:13" x14ac:dyDescent="0.25">
      <c r="A8" s="10" t="s">
        <v>108</v>
      </c>
      <c r="B8" s="10">
        <v>14</v>
      </c>
      <c r="C8" s="10">
        <v>14</v>
      </c>
      <c r="D8" s="10">
        <v>9</v>
      </c>
      <c r="E8" s="12">
        <v>87</v>
      </c>
      <c r="F8" s="10"/>
      <c r="G8" s="10"/>
    </row>
    <row r="9" spans="1:13" x14ac:dyDescent="0.25">
      <c r="A9" s="10" t="s">
        <v>106</v>
      </c>
      <c r="B9" s="10">
        <v>8</v>
      </c>
      <c r="C9" s="10">
        <v>12</v>
      </c>
      <c r="D9" s="10">
        <v>10</v>
      </c>
      <c r="E9" s="12">
        <v>14</v>
      </c>
      <c r="F9" s="10"/>
      <c r="G9" s="10"/>
    </row>
    <row r="10" spans="1:13" x14ac:dyDescent="0.25">
      <c r="A10" s="10" t="s">
        <v>107</v>
      </c>
      <c r="B10" s="10">
        <v>14</v>
      </c>
      <c r="C10" s="10">
        <v>14</v>
      </c>
      <c r="D10" s="10">
        <v>8</v>
      </c>
      <c r="E10" s="12">
        <v>105</v>
      </c>
      <c r="F10" s="10"/>
      <c r="G10" s="10"/>
    </row>
    <row r="11" spans="1:13" x14ac:dyDescent="0.25">
      <c r="A11" s="10" t="s">
        <v>106</v>
      </c>
      <c r="B11" s="10">
        <v>22</v>
      </c>
      <c r="C11" s="10">
        <v>22</v>
      </c>
      <c r="D11" s="10">
        <v>6</v>
      </c>
      <c r="E11" s="12">
        <v>16</v>
      </c>
    </row>
  </sheetData>
  <mergeCells count="2">
    <mergeCell ref="H1:M1"/>
    <mergeCell ref="H2:M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4C3C-8350-4BFB-95CC-D327D06A8EE2}">
  <dimension ref="A1:M11"/>
  <sheetViews>
    <sheetView workbookViewId="0">
      <selection activeCell="I5" sqref="I5"/>
    </sheetView>
  </sheetViews>
  <sheetFormatPr baseColWidth="10" defaultRowHeight="15" x14ac:dyDescent="0.25"/>
  <cols>
    <col min="7" max="7" width="2.85546875" customWidth="1"/>
    <col min="8" max="8" width="7.28515625" bestFit="1" customWidth="1"/>
  </cols>
  <sheetData>
    <row r="1" spans="1:13" ht="36.4" customHeight="1" x14ac:dyDescent="0.25">
      <c r="A1" s="52" t="s">
        <v>101</v>
      </c>
      <c r="B1" s="52" t="s">
        <v>102</v>
      </c>
      <c r="C1" s="52" t="s">
        <v>103</v>
      </c>
      <c r="D1" s="52" t="s">
        <v>104</v>
      </c>
      <c r="E1" s="52" t="s">
        <v>105</v>
      </c>
      <c r="F1" s="52" t="s">
        <v>102</v>
      </c>
      <c r="G1" s="52"/>
      <c r="H1" s="63" t="s">
        <v>154</v>
      </c>
      <c r="I1" s="63"/>
      <c r="J1" s="63"/>
      <c r="K1" s="63"/>
      <c r="L1" s="63"/>
      <c r="M1" s="63"/>
    </row>
    <row r="2" spans="1:13" x14ac:dyDescent="0.25">
      <c r="A2" s="10"/>
      <c r="B2" s="10" t="s">
        <v>133</v>
      </c>
      <c r="D2" s="10"/>
      <c r="E2" s="10"/>
      <c r="H2" s="55" t="s">
        <v>153</v>
      </c>
      <c r="I2" s="55"/>
      <c r="J2" s="55"/>
      <c r="K2" s="55"/>
      <c r="L2" s="55"/>
      <c r="M2" s="55"/>
    </row>
    <row r="3" spans="1:13" x14ac:dyDescent="0.25">
      <c r="A3" s="10"/>
      <c r="B3" s="10" t="s">
        <v>132</v>
      </c>
      <c r="C3" s="10"/>
      <c r="D3" s="10"/>
      <c r="E3" s="10"/>
      <c r="F3" s="10"/>
      <c r="G3" s="10"/>
      <c r="H3" s="55"/>
      <c r="I3" s="55"/>
      <c r="J3" s="55"/>
      <c r="K3" s="55"/>
      <c r="L3" s="55"/>
      <c r="M3" s="55"/>
    </row>
    <row r="4" spans="1:13" x14ac:dyDescent="0.25">
      <c r="A4" s="10"/>
      <c r="B4" s="10"/>
      <c r="C4" s="10"/>
      <c r="D4" s="10"/>
      <c r="E4" s="10"/>
      <c r="F4" s="10"/>
      <c r="G4" s="10"/>
    </row>
    <row r="5" spans="1:13" ht="30" x14ac:dyDescent="0.25">
      <c r="A5" s="11" t="s">
        <v>101</v>
      </c>
      <c r="B5" s="11" t="s">
        <v>102</v>
      </c>
      <c r="C5" s="11" t="s">
        <v>103</v>
      </c>
      <c r="D5" s="11" t="s">
        <v>104</v>
      </c>
      <c r="E5" s="11" t="s">
        <v>105</v>
      </c>
      <c r="F5" s="10"/>
      <c r="G5" s="10"/>
      <c r="H5" s="11" t="s">
        <v>124</v>
      </c>
      <c r="I5" s="15">
        <f>DCOUNT(A5:E11,5,A1:F3)</f>
        <v>2</v>
      </c>
    </row>
    <row r="6" spans="1:13" x14ac:dyDescent="0.25">
      <c r="A6" s="10" t="s">
        <v>106</v>
      </c>
      <c r="B6" s="10">
        <v>12</v>
      </c>
      <c r="C6" s="10">
        <v>12</v>
      </c>
      <c r="D6" s="10">
        <v>14</v>
      </c>
      <c r="E6" s="12">
        <v>55</v>
      </c>
      <c r="F6" s="10"/>
      <c r="G6" s="10"/>
    </row>
    <row r="7" spans="1:13" x14ac:dyDescent="0.25">
      <c r="A7" s="10" t="s">
        <v>107</v>
      </c>
      <c r="B7" s="10">
        <v>6</v>
      </c>
      <c r="C7" s="10">
        <v>18</v>
      </c>
      <c r="D7" s="10">
        <v>10</v>
      </c>
      <c r="E7" s="12">
        <v>44</v>
      </c>
      <c r="F7" s="10"/>
      <c r="G7" s="10"/>
    </row>
    <row r="8" spans="1:13" x14ac:dyDescent="0.25">
      <c r="A8" s="10" t="s">
        <v>108</v>
      </c>
      <c r="B8" s="10">
        <v>14</v>
      </c>
      <c r="C8" s="10">
        <v>14</v>
      </c>
      <c r="D8" s="10">
        <v>9</v>
      </c>
      <c r="E8" s="12">
        <v>87</v>
      </c>
      <c r="F8" s="10"/>
      <c r="G8" s="10"/>
    </row>
    <row r="9" spans="1:13" x14ac:dyDescent="0.25">
      <c r="A9" s="10" t="s">
        <v>106</v>
      </c>
      <c r="B9" s="10">
        <v>8</v>
      </c>
      <c r="C9" s="10">
        <v>12</v>
      </c>
      <c r="D9" s="10">
        <v>10</v>
      </c>
      <c r="E9" s="12">
        <v>14</v>
      </c>
      <c r="F9" s="10"/>
      <c r="G9" s="10"/>
    </row>
    <row r="10" spans="1:13" x14ac:dyDescent="0.25">
      <c r="A10" s="10" t="s">
        <v>107</v>
      </c>
      <c r="B10" s="10">
        <v>14</v>
      </c>
      <c r="C10" s="10">
        <v>14</v>
      </c>
      <c r="D10" s="10">
        <v>8</v>
      </c>
      <c r="E10" s="12">
        <v>105</v>
      </c>
      <c r="F10" s="10"/>
      <c r="G10" s="10"/>
    </row>
    <row r="11" spans="1:13" x14ac:dyDescent="0.25">
      <c r="A11" s="10" t="s">
        <v>106</v>
      </c>
      <c r="B11" s="10">
        <v>22</v>
      </c>
      <c r="C11" s="10">
        <v>22</v>
      </c>
      <c r="D11" s="10">
        <v>6</v>
      </c>
      <c r="E11" s="12">
        <v>16</v>
      </c>
    </row>
  </sheetData>
  <mergeCells count="2">
    <mergeCell ref="H2:M3"/>
    <mergeCell ref="H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0FD2-2ABD-476A-AF94-080C509AF10B}">
  <sheetPr>
    <tabColor theme="5" tint="0.59999389629810485"/>
  </sheetPr>
  <dimension ref="A1:J41"/>
  <sheetViews>
    <sheetView workbookViewId="0">
      <selection activeCell="H27" sqref="H27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</cols>
  <sheetData>
    <row r="1" spans="1:10" ht="34.15" customHeight="1" x14ac:dyDescent="0.5">
      <c r="A1" s="9" t="s">
        <v>111</v>
      </c>
    </row>
    <row r="2" spans="1:10" ht="44.45" customHeight="1" x14ac:dyDescent="0.25"/>
    <row r="3" spans="1:10" ht="18.75" x14ac:dyDescent="0.3">
      <c r="A3" s="5" t="s">
        <v>96</v>
      </c>
    </row>
    <row r="4" spans="1:10" ht="36" customHeight="1" x14ac:dyDescent="0.25">
      <c r="A4" s="3" t="s">
        <v>93</v>
      </c>
      <c r="B4" s="3" t="s">
        <v>92</v>
      </c>
      <c r="C4" s="3" t="s">
        <v>91</v>
      </c>
      <c r="D4" s="3" t="s">
        <v>90</v>
      </c>
      <c r="E4" s="3" t="s">
        <v>89</v>
      </c>
      <c r="F4" s="4" t="s">
        <v>94</v>
      </c>
      <c r="G4" s="3" t="s">
        <v>95</v>
      </c>
    </row>
    <row r="5" spans="1:10" ht="21.75" thickBot="1" x14ac:dyDescent="0.4">
      <c r="I5" s="7" t="s">
        <v>100</v>
      </c>
      <c r="J5" s="8"/>
    </row>
    <row r="6" spans="1:10" ht="15.75" thickTop="1" x14ac:dyDescent="0.25"/>
    <row r="8" spans="1:10" ht="18.75" x14ac:dyDescent="0.3">
      <c r="A8" s="5" t="s">
        <v>98</v>
      </c>
    </row>
    <row r="10" spans="1:10" ht="47.25" x14ac:dyDescent="0.25">
      <c r="A10" s="3" t="s">
        <v>93</v>
      </c>
      <c r="B10" s="3" t="s">
        <v>92</v>
      </c>
      <c r="C10" s="3" t="s">
        <v>91</v>
      </c>
      <c r="D10" s="3" t="s">
        <v>90</v>
      </c>
      <c r="E10" s="3" t="s">
        <v>89</v>
      </c>
      <c r="F10" s="4" t="s">
        <v>94</v>
      </c>
      <c r="G10" s="4" t="s">
        <v>95</v>
      </c>
    </row>
    <row r="11" spans="1:10" x14ac:dyDescent="0.25">
      <c r="A11" s="2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1">
        <v>10</v>
      </c>
      <c r="G11">
        <v>1</v>
      </c>
    </row>
    <row r="12" spans="1:10" x14ac:dyDescent="0.25">
      <c r="A12" t="s">
        <v>85</v>
      </c>
      <c r="B12" t="s">
        <v>84</v>
      </c>
      <c r="C12">
        <v>5020</v>
      </c>
      <c r="D12" t="s">
        <v>44</v>
      </c>
      <c r="E12" s="2" t="s">
        <v>10</v>
      </c>
      <c r="F12" s="1">
        <v>40</v>
      </c>
      <c r="G12">
        <v>1</v>
      </c>
    </row>
    <row r="13" spans="1:10" x14ac:dyDescent="0.25">
      <c r="A13" s="2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1">
        <v>50</v>
      </c>
      <c r="G13">
        <v>2</v>
      </c>
    </row>
    <row r="14" spans="1:10" x14ac:dyDescent="0.25">
      <c r="A14" t="s">
        <v>80</v>
      </c>
      <c r="B14" t="s">
        <v>79</v>
      </c>
      <c r="C14">
        <v>5751</v>
      </c>
      <c r="D14" t="s">
        <v>58</v>
      </c>
      <c r="E14" s="2" t="s">
        <v>10</v>
      </c>
      <c r="F14" s="1">
        <v>100</v>
      </c>
      <c r="G14">
        <v>1</v>
      </c>
    </row>
    <row r="15" spans="1:10" x14ac:dyDescent="0.25">
      <c r="A15" t="s">
        <v>78</v>
      </c>
      <c r="B15" t="s">
        <v>77</v>
      </c>
      <c r="C15">
        <v>5324</v>
      </c>
      <c r="D15" t="s">
        <v>76</v>
      </c>
      <c r="E15" s="2" t="s">
        <v>10</v>
      </c>
      <c r="F15" s="1">
        <v>20</v>
      </c>
      <c r="G15">
        <v>1</v>
      </c>
    </row>
    <row r="16" spans="1:10" x14ac:dyDescent="0.25">
      <c r="A16" t="s">
        <v>75</v>
      </c>
      <c r="B16" t="s">
        <v>74</v>
      </c>
      <c r="C16">
        <v>4820</v>
      </c>
      <c r="D16" t="s">
        <v>73</v>
      </c>
      <c r="E16" s="2" t="s">
        <v>10</v>
      </c>
      <c r="F16" s="1">
        <v>100</v>
      </c>
      <c r="G16">
        <v>2</v>
      </c>
    </row>
    <row r="17" spans="1:9" x14ac:dyDescent="0.25">
      <c r="A17" t="s">
        <v>72</v>
      </c>
      <c r="B17" t="s">
        <v>71</v>
      </c>
      <c r="C17">
        <v>5400</v>
      </c>
      <c r="D17" t="s">
        <v>38</v>
      </c>
      <c r="E17" s="2" t="s">
        <v>10</v>
      </c>
      <c r="F17" s="1">
        <v>20</v>
      </c>
      <c r="G17">
        <v>1</v>
      </c>
    </row>
    <row r="18" spans="1:9" x14ac:dyDescent="0.25">
      <c r="A18" s="2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1">
        <v>90</v>
      </c>
      <c r="G18">
        <v>1</v>
      </c>
    </row>
    <row r="19" spans="1:9" x14ac:dyDescent="0.25">
      <c r="A19" s="2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1">
        <v>50</v>
      </c>
      <c r="G19">
        <v>1</v>
      </c>
    </row>
    <row r="20" spans="1:9" x14ac:dyDescent="0.25">
      <c r="A20" t="s">
        <v>64</v>
      </c>
      <c r="B20" t="s">
        <v>63</v>
      </c>
      <c r="C20">
        <v>5020</v>
      </c>
      <c r="D20" t="s">
        <v>44</v>
      </c>
      <c r="E20" s="2" t="s">
        <v>10</v>
      </c>
      <c r="F20" s="1">
        <v>90</v>
      </c>
      <c r="G20">
        <v>1</v>
      </c>
    </row>
    <row r="21" spans="1:9" x14ac:dyDescent="0.25">
      <c r="A21" s="2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1">
        <v>60</v>
      </c>
      <c r="G21">
        <v>1</v>
      </c>
    </row>
    <row r="22" spans="1:9" x14ac:dyDescent="0.25">
      <c r="A22" t="s">
        <v>59</v>
      </c>
      <c r="B22" t="s">
        <v>54</v>
      </c>
      <c r="C22">
        <v>5751</v>
      </c>
      <c r="D22" t="s">
        <v>58</v>
      </c>
      <c r="E22" s="2" t="s">
        <v>10</v>
      </c>
      <c r="F22" s="1">
        <v>80</v>
      </c>
      <c r="G22">
        <v>1</v>
      </c>
    </row>
    <row r="23" spans="1:9" x14ac:dyDescent="0.25">
      <c r="A23" t="s">
        <v>57</v>
      </c>
      <c r="B23" t="s">
        <v>56</v>
      </c>
      <c r="C23">
        <v>5700</v>
      </c>
      <c r="D23" t="s">
        <v>50</v>
      </c>
      <c r="E23" s="2" t="s">
        <v>10</v>
      </c>
      <c r="F23" s="1">
        <v>10</v>
      </c>
      <c r="G23">
        <v>1</v>
      </c>
    </row>
    <row r="24" spans="1:9" x14ac:dyDescent="0.25">
      <c r="A24" t="s">
        <v>55</v>
      </c>
      <c r="B24" t="s">
        <v>54</v>
      </c>
      <c r="C24">
        <v>5162</v>
      </c>
      <c r="D24" t="s">
        <v>53</v>
      </c>
      <c r="E24" s="2" t="s">
        <v>10</v>
      </c>
      <c r="F24" s="1">
        <v>90</v>
      </c>
      <c r="G24">
        <v>1</v>
      </c>
      <c r="I24" s="6"/>
    </row>
    <row r="25" spans="1:9" x14ac:dyDescent="0.25">
      <c r="A25" t="s">
        <v>52</v>
      </c>
      <c r="B25" t="s">
        <v>51</v>
      </c>
      <c r="C25">
        <v>5700</v>
      </c>
      <c r="D25" t="s">
        <v>50</v>
      </c>
      <c r="E25" s="2" t="s">
        <v>10</v>
      </c>
      <c r="F25" s="1">
        <v>60</v>
      </c>
      <c r="G25">
        <v>1</v>
      </c>
    </row>
    <row r="26" spans="1:9" x14ac:dyDescent="0.25">
      <c r="A26" s="2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1">
        <v>90</v>
      </c>
      <c r="G26">
        <v>1</v>
      </c>
    </row>
    <row r="27" spans="1:9" x14ac:dyDescent="0.25">
      <c r="A27" t="s">
        <v>46</v>
      </c>
      <c r="B27" t="s">
        <v>45</v>
      </c>
      <c r="C27">
        <v>5020</v>
      </c>
      <c r="D27" t="s">
        <v>44</v>
      </c>
      <c r="E27" s="2" t="s">
        <v>10</v>
      </c>
      <c r="F27" s="1">
        <v>60</v>
      </c>
      <c r="G27">
        <v>1</v>
      </c>
    </row>
    <row r="28" spans="1:9" x14ac:dyDescent="0.25">
      <c r="A28" t="s">
        <v>43</v>
      </c>
      <c r="B28" t="s">
        <v>42</v>
      </c>
      <c r="C28">
        <v>5330</v>
      </c>
      <c r="D28" t="s">
        <v>41</v>
      </c>
      <c r="E28" s="2" t="s">
        <v>10</v>
      </c>
      <c r="F28" s="1">
        <v>60</v>
      </c>
      <c r="G28">
        <v>1</v>
      </c>
    </row>
    <row r="29" spans="1:9" x14ac:dyDescent="0.25">
      <c r="A29" t="s">
        <v>40</v>
      </c>
      <c r="B29" t="s">
        <v>39</v>
      </c>
      <c r="C29">
        <v>5400</v>
      </c>
      <c r="D29" t="s">
        <v>38</v>
      </c>
      <c r="E29" s="2" t="s">
        <v>10</v>
      </c>
      <c r="F29" s="1">
        <v>80</v>
      </c>
      <c r="G29">
        <v>1</v>
      </c>
    </row>
    <row r="30" spans="1:9" x14ac:dyDescent="0.25">
      <c r="A30" s="2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1">
        <v>120</v>
      </c>
      <c r="G30">
        <v>3</v>
      </c>
    </row>
    <row r="31" spans="1:9" x14ac:dyDescent="0.25">
      <c r="A31" s="2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1">
        <v>100</v>
      </c>
      <c r="G31">
        <v>2</v>
      </c>
    </row>
    <row r="32" spans="1:9" x14ac:dyDescent="0.25">
      <c r="A32" s="2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1">
        <v>40</v>
      </c>
      <c r="G32">
        <v>1</v>
      </c>
    </row>
    <row r="33" spans="1:7" x14ac:dyDescent="0.25">
      <c r="A33" t="s">
        <v>28</v>
      </c>
      <c r="B33" t="s">
        <v>27</v>
      </c>
      <c r="C33">
        <v>5542</v>
      </c>
      <c r="D33" t="s">
        <v>26</v>
      </c>
      <c r="E33" s="2" t="s">
        <v>10</v>
      </c>
      <c r="F33" s="1">
        <v>100</v>
      </c>
      <c r="G33">
        <v>3</v>
      </c>
    </row>
    <row r="34" spans="1:7" x14ac:dyDescent="0.25">
      <c r="A34" t="s">
        <v>25</v>
      </c>
      <c r="B34" t="s">
        <v>24</v>
      </c>
      <c r="C34">
        <v>5524</v>
      </c>
      <c r="D34" t="s">
        <v>23</v>
      </c>
      <c r="E34" s="2" t="s">
        <v>10</v>
      </c>
      <c r="F34" s="1">
        <v>20</v>
      </c>
      <c r="G34">
        <v>1</v>
      </c>
    </row>
    <row r="35" spans="1:7" x14ac:dyDescent="0.25">
      <c r="A35" s="2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1">
        <v>30</v>
      </c>
      <c r="G35">
        <v>1</v>
      </c>
    </row>
    <row r="36" spans="1:7" x14ac:dyDescent="0.25">
      <c r="A36" t="s">
        <v>19</v>
      </c>
      <c r="B36" t="s">
        <v>18</v>
      </c>
      <c r="C36">
        <v>5201</v>
      </c>
      <c r="D36" t="s">
        <v>17</v>
      </c>
      <c r="E36" s="2" t="s">
        <v>10</v>
      </c>
      <c r="F36" s="1">
        <v>20</v>
      </c>
      <c r="G36">
        <v>2</v>
      </c>
    </row>
    <row r="37" spans="1:7" x14ac:dyDescent="0.25">
      <c r="A37" s="2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1">
        <v>10</v>
      </c>
      <c r="G37">
        <v>1</v>
      </c>
    </row>
    <row r="38" spans="1:7" x14ac:dyDescent="0.25">
      <c r="A38" t="s">
        <v>13</v>
      </c>
      <c r="B38" t="s">
        <v>12</v>
      </c>
      <c r="C38">
        <v>5751</v>
      </c>
      <c r="D38" t="s">
        <v>11</v>
      </c>
      <c r="E38" s="2" t="s">
        <v>10</v>
      </c>
      <c r="F38" s="1">
        <v>70</v>
      </c>
      <c r="G38">
        <v>1</v>
      </c>
    </row>
    <row r="39" spans="1:7" x14ac:dyDescent="0.25">
      <c r="A39" s="2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1">
        <v>80</v>
      </c>
      <c r="G39">
        <v>2</v>
      </c>
    </row>
    <row r="40" spans="1:7" x14ac:dyDescent="0.25">
      <c r="A40" s="2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1">
        <v>30</v>
      </c>
      <c r="G40">
        <v>1</v>
      </c>
    </row>
    <row r="41" spans="1:7" x14ac:dyDescent="0.25">
      <c r="A41" s="2" t="s">
        <v>3</v>
      </c>
      <c r="B41" s="2" t="s">
        <v>2</v>
      </c>
      <c r="C41">
        <v>83259</v>
      </c>
      <c r="D41" s="2" t="s">
        <v>1</v>
      </c>
      <c r="E41" s="2" t="s">
        <v>0</v>
      </c>
      <c r="F41" s="1">
        <v>50</v>
      </c>
      <c r="G41">
        <v>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6ABB-B9AC-41EA-AB7F-A3632E922EB9}">
  <sheetPr>
    <tabColor theme="9" tint="0.79998168889431442"/>
  </sheetPr>
  <dimension ref="A1:J41"/>
  <sheetViews>
    <sheetView workbookViewId="0">
      <selection activeCell="J5" sqref="J5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</cols>
  <sheetData>
    <row r="1" spans="1:10" ht="34.15" customHeight="1" x14ac:dyDescent="0.5">
      <c r="A1" s="9" t="s">
        <v>111</v>
      </c>
    </row>
    <row r="2" spans="1:10" ht="44.45" customHeight="1" x14ac:dyDescent="0.25"/>
    <row r="3" spans="1:10" ht="18.75" x14ac:dyDescent="0.3">
      <c r="A3" s="5" t="s">
        <v>96</v>
      </c>
    </row>
    <row r="4" spans="1:10" ht="36" customHeight="1" x14ac:dyDescent="0.25">
      <c r="A4" s="3" t="s">
        <v>93</v>
      </c>
      <c r="B4" s="3" t="s">
        <v>92</v>
      </c>
      <c r="C4" s="3" t="s">
        <v>91</v>
      </c>
      <c r="D4" s="3" t="s">
        <v>90</v>
      </c>
      <c r="E4" s="3" t="s">
        <v>89</v>
      </c>
      <c r="F4" s="4" t="s">
        <v>94</v>
      </c>
      <c r="G4" s="3" t="s">
        <v>95</v>
      </c>
    </row>
    <row r="5" spans="1:10" ht="21.75" thickBot="1" x14ac:dyDescent="0.4">
      <c r="G5" t="s">
        <v>130</v>
      </c>
      <c r="I5" s="7" t="s">
        <v>100</v>
      </c>
      <c r="J5" s="8">
        <f>DCOUNT(A10:G41,6,A4:G5)</f>
        <v>8</v>
      </c>
    </row>
    <row r="6" spans="1:10" ht="15.75" thickTop="1" x14ac:dyDescent="0.25"/>
    <row r="8" spans="1:10" ht="18.75" x14ac:dyDescent="0.3">
      <c r="A8" s="5" t="s">
        <v>98</v>
      </c>
    </row>
    <row r="10" spans="1:10" ht="47.25" x14ac:dyDescent="0.25">
      <c r="A10" s="3" t="s">
        <v>93</v>
      </c>
      <c r="B10" s="3" t="s">
        <v>92</v>
      </c>
      <c r="C10" s="3" t="s">
        <v>91</v>
      </c>
      <c r="D10" s="3" t="s">
        <v>90</v>
      </c>
      <c r="E10" s="3" t="s">
        <v>89</v>
      </c>
      <c r="F10" s="4" t="s">
        <v>94</v>
      </c>
      <c r="G10" s="4" t="s">
        <v>95</v>
      </c>
    </row>
    <row r="11" spans="1:10" x14ac:dyDescent="0.25">
      <c r="A11" s="2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1">
        <v>10</v>
      </c>
      <c r="G11">
        <v>1</v>
      </c>
    </row>
    <row r="12" spans="1:10" x14ac:dyDescent="0.25">
      <c r="A12" t="s">
        <v>85</v>
      </c>
      <c r="B12" t="s">
        <v>84</v>
      </c>
      <c r="C12">
        <v>5020</v>
      </c>
      <c r="D12" t="s">
        <v>44</v>
      </c>
      <c r="E12" s="2" t="s">
        <v>10</v>
      </c>
      <c r="F12" s="1">
        <v>40</v>
      </c>
      <c r="G12">
        <v>1</v>
      </c>
    </row>
    <row r="13" spans="1:10" x14ac:dyDescent="0.25">
      <c r="A13" s="2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1">
        <v>50</v>
      </c>
      <c r="G13">
        <v>2</v>
      </c>
    </row>
    <row r="14" spans="1:10" x14ac:dyDescent="0.25">
      <c r="A14" t="s">
        <v>80</v>
      </c>
      <c r="B14" t="s">
        <v>79</v>
      </c>
      <c r="C14">
        <v>5751</v>
      </c>
      <c r="D14" t="s">
        <v>58</v>
      </c>
      <c r="E14" s="2" t="s">
        <v>10</v>
      </c>
      <c r="F14" s="1">
        <v>100</v>
      </c>
      <c r="G14">
        <v>1</v>
      </c>
    </row>
    <row r="15" spans="1:10" x14ac:dyDescent="0.25">
      <c r="A15" t="s">
        <v>78</v>
      </c>
      <c r="B15" t="s">
        <v>77</v>
      </c>
      <c r="C15">
        <v>5324</v>
      </c>
      <c r="D15" t="s">
        <v>76</v>
      </c>
      <c r="E15" s="2" t="s">
        <v>10</v>
      </c>
      <c r="F15" s="1">
        <v>20</v>
      </c>
      <c r="G15">
        <v>1</v>
      </c>
    </row>
    <row r="16" spans="1:10" x14ac:dyDescent="0.25">
      <c r="A16" t="s">
        <v>75</v>
      </c>
      <c r="B16" t="s">
        <v>74</v>
      </c>
      <c r="C16">
        <v>4820</v>
      </c>
      <c r="D16" t="s">
        <v>73</v>
      </c>
      <c r="E16" s="2" t="s">
        <v>10</v>
      </c>
      <c r="F16" s="1">
        <v>100</v>
      </c>
      <c r="G16">
        <v>2</v>
      </c>
    </row>
    <row r="17" spans="1:9" x14ac:dyDescent="0.25">
      <c r="A17" t="s">
        <v>72</v>
      </c>
      <c r="B17" t="s">
        <v>71</v>
      </c>
      <c r="C17">
        <v>5400</v>
      </c>
      <c r="D17" t="s">
        <v>38</v>
      </c>
      <c r="E17" s="2" t="s">
        <v>10</v>
      </c>
      <c r="F17" s="1">
        <v>20</v>
      </c>
      <c r="G17">
        <v>1</v>
      </c>
    </row>
    <row r="18" spans="1:9" x14ac:dyDescent="0.25">
      <c r="A18" s="2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1">
        <v>90</v>
      </c>
      <c r="G18">
        <v>1</v>
      </c>
    </row>
    <row r="19" spans="1:9" x14ac:dyDescent="0.25">
      <c r="A19" s="2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1">
        <v>50</v>
      </c>
      <c r="G19">
        <v>1</v>
      </c>
    </row>
    <row r="20" spans="1:9" x14ac:dyDescent="0.25">
      <c r="A20" t="s">
        <v>64</v>
      </c>
      <c r="B20" t="s">
        <v>63</v>
      </c>
      <c r="C20">
        <v>5020</v>
      </c>
      <c r="D20" t="s">
        <v>44</v>
      </c>
      <c r="E20" s="2" t="s">
        <v>10</v>
      </c>
      <c r="F20" s="1">
        <v>90</v>
      </c>
      <c r="G20">
        <v>1</v>
      </c>
    </row>
    <row r="21" spans="1:9" x14ac:dyDescent="0.25">
      <c r="A21" s="2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1">
        <v>60</v>
      </c>
      <c r="G21">
        <v>1</v>
      </c>
    </row>
    <row r="22" spans="1:9" x14ac:dyDescent="0.25">
      <c r="A22" t="s">
        <v>59</v>
      </c>
      <c r="B22" t="s">
        <v>54</v>
      </c>
      <c r="C22">
        <v>5751</v>
      </c>
      <c r="D22" t="s">
        <v>58</v>
      </c>
      <c r="E22" s="2" t="s">
        <v>10</v>
      </c>
      <c r="F22" s="1">
        <v>80</v>
      </c>
      <c r="G22">
        <v>1</v>
      </c>
    </row>
    <row r="23" spans="1:9" x14ac:dyDescent="0.25">
      <c r="A23" t="s">
        <v>57</v>
      </c>
      <c r="B23" t="s">
        <v>56</v>
      </c>
      <c r="C23">
        <v>5700</v>
      </c>
      <c r="D23" t="s">
        <v>50</v>
      </c>
      <c r="E23" s="2" t="s">
        <v>10</v>
      </c>
      <c r="F23" s="1">
        <v>10</v>
      </c>
      <c r="G23">
        <v>1</v>
      </c>
    </row>
    <row r="24" spans="1:9" x14ac:dyDescent="0.25">
      <c r="A24" t="s">
        <v>55</v>
      </c>
      <c r="B24" t="s">
        <v>54</v>
      </c>
      <c r="C24">
        <v>5162</v>
      </c>
      <c r="D24" t="s">
        <v>53</v>
      </c>
      <c r="E24" s="2" t="s">
        <v>10</v>
      </c>
      <c r="F24" s="1">
        <v>90</v>
      </c>
      <c r="G24">
        <v>1</v>
      </c>
      <c r="I24" s="6"/>
    </row>
    <row r="25" spans="1:9" x14ac:dyDescent="0.25">
      <c r="A25" t="s">
        <v>52</v>
      </c>
      <c r="B25" t="s">
        <v>51</v>
      </c>
      <c r="C25">
        <v>5700</v>
      </c>
      <c r="D25" t="s">
        <v>50</v>
      </c>
      <c r="E25" s="2" t="s">
        <v>10</v>
      </c>
      <c r="F25" s="1">
        <v>60</v>
      </c>
      <c r="G25">
        <v>1</v>
      </c>
    </row>
    <row r="26" spans="1:9" x14ac:dyDescent="0.25">
      <c r="A26" s="2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1">
        <v>90</v>
      </c>
      <c r="G26">
        <v>1</v>
      </c>
    </row>
    <row r="27" spans="1:9" x14ac:dyDescent="0.25">
      <c r="A27" t="s">
        <v>46</v>
      </c>
      <c r="B27" t="s">
        <v>45</v>
      </c>
      <c r="C27">
        <v>5020</v>
      </c>
      <c r="D27" t="s">
        <v>44</v>
      </c>
      <c r="E27" s="2" t="s">
        <v>10</v>
      </c>
      <c r="F27" s="1">
        <v>60</v>
      </c>
      <c r="G27">
        <v>1</v>
      </c>
    </row>
    <row r="28" spans="1:9" x14ac:dyDescent="0.25">
      <c r="A28" t="s">
        <v>43</v>
      </c>
      <c r="B28" t="s">
        <v>42</v>
      </c>
      <c r="C28">
        <v>5330</v>
      </c>
      <c r="D28" t="s">
        <v>41</v>
      </c>
      <c r="E28" s="2" t="s">
        <v>10</v>
      </c>
      <c r="F28" s="1">
        <v>60</v>
      </c>
      <c r="G28">
        <v>1</v>
      </c>
    </row>
    <row r="29" spans="1:9" x14ac:dyDescent="0.25">
      <c r="A29" t="s">
        <v>40</v>
      </c>
      <c r="B29" t="s">
        <v>39</v>
      </c>
      <c r="C29">
        <v>5400</v>
      </c>
      <c r="D29" t="s">
        <v>38</v>
      </c>
      <c r="E29" s="2" t="s">
        <v>10</v>
      </c>
      <c r="F29" s="1">
        <v>80</v>
      </c>
      <c r="G29">
        <v>1</v>
      </c>
    </row>
    <row r="30" spans="1:9" x14ac:dyDescent="0.25">
      <c r="A30" s="2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1">
        <v>120</v>
      </c>
      <c r="G30">
        <v>3</v>
      </c>
    </row>
    <row r="31" spans="1:9" x14ac:dyDescent="0.25">
      <c r="A31" s="2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1">
        <v>100</v>
      </c>
      <c r="G31">
        <v>2</v>
      </c>
    </row>
    <row r="32" spans="1:9" x14ac:dyDescent="0.25">
      <c r="A32" s="2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1">
        <v>40</v>
      </c>
      <c r="G32">
        <v>1</v>
      </c>
    </row>
    <row r="33" spans="1:7" x14ac:dyDescent="0.25">
      <c r="A33" t="s">
        <v>28</v>
      </c>
      <c r="B33" t="s">
        <v>27</v>
      </c>
      <c r="C33">
        <v>5542</v>
      </c>
      <c r="D33" t="s">
        <v>26</v>
      </c>
      <c r="E33" s="2" t="s">
        <v>10</v>
      </c>
      <c r="F33" s="1">
        <v>100</v>
      </c>
      <c r="G33">
        <v>3</v>
      </c>
    </row>
    <row r="34" spans="1:7" x14ac:dyDescent="0.25">
      <c r="A34" t="s">
        <v>25</v>
      </c>
      <c r="B34" t="s">
        <v>24</v>
      </c>
      <c r="C34">
        <v>5524</v>
      </c>
      <c r="D34" t="s">
        <v>23</v>
      </c>
      <c r="E34" s="2" t="s">
        <v>10</v>
      </c>
      <c r="F34" s="1">
        <v>20</v>
      </c>
      <c r="G34">
        <v>1</v>
      </c>
    </row>
    <row r="35" spans="1:7" x14ac:dyDescent="0.25">
      <c r="A35" s="2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1">
        <v>30</v>
      </c>
      <c r="G35">
        <v>1</v>
      </c>
    </row>
    <row r="36" spans="1:7" x14ac:dyDescent="0.25">
      <c r="A36" t="s">
        <v>19</v>
      </c>
      <c r="B36" t="s">
        <v>18</v>
      </c>
      <c r="C36">
        <v>5201</v>
      </c>
      <c r="D36" t="s">
        <v>17</v>
      </c>
      <c r="E36" s="2" t="s">
        <v>10</v>
      </c>
      <c r="F36" s="1">
        <v>20</v>
      </c>
      <c r="G36">
        <v>2</v>
      </c>
    </row>
    <row r="37" spans="1:7" x14ac:dyDescent="0.25">
      <c r="A37" s="2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1">
        <v>10</v>
      </c>
      <c r="G37">
        <v>1</v>
      </c>
    </row>
    <row r="38" spans="1:7" x14ac:dyDescent="0.25">
      <c r="A38" t="s">
        <v>13</v>
      </c>
      <c r="B38" t="s">
        <v>12</v>
      </c>
      <c r="C38">
        <v>5751</v>
      </c>
      <c r="D38" t="s">
        <v>11</v>
      </c>
      <c r="E38" s="2" t="s">
        <v>10</v>
      </c>
      <c r="F38" s="1">
        <v>70</v>
      </c>
      <c r="G38">
        <v>1</v>
      </c>
    </row>
    <row r="39" spans="1:7" x14ac:dyDescent="0.25">
      <c r="A39" s="2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1">
        <v>80</v>
      </c>
      <c r="G39">
        <v>2</v>
      </c>
    </row>
    <row r="40" spans="1:7" x14ac:dyDescent="0.25">
      <c r="A40" s="2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1">
        <v>30</v>
      </c>
      <c r="G40">
        <v>1</v>
      </c>
    </row>
    <row r="41" spans="1:7" x14ac:dyDescent="0.25">
      <c r="A41" s="2" t="s">
        <v>3</v>
      </c>
      <c r="B41" s="2" t="s">
        <v>2</v>
      </c>
      <c r="C41">
        <v>83259</v>
      </c>
      <c r="D41" s="2" t="s">
        <v>1</v>
      </c>
      <c r="E41" s="2" t="s">
        <v>0</v>
      </c>
      <c r="F41" s="1">
        <v>50</v>
      </c>
      <c r="G41">
        <v>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5370-A2B2-47B4-81C9-DE1B2F7F49F1}">
  <sheetPr>
    <tabColor theme="5" tint="0.59999389629810485"/>
  </sheetPr>
  <dimension ref="A1:J41"/>
  <sheetViews>
    <sheetView workbookViewId="0">
      <selection activeCell="H27" sqref="H27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</cols>
  <sheetData>
    <row r="1" spans="1:10" ht="34.15" customHeight="1" x14ac:dyDescent="0.5">
      <c r="A1" s="9" t="s">
        <v>111</v>
      </c>
    </row>
    <row r="2" spans="1:10" ht="44.45" customHeight="1" x14ac:dyDescent="0.25"/>
    <row r="3" spans="1:10" ht="18.75" x14ac:dyDescent="0.3">
      <c r="A3" s="5" t="s">
        <v>96</v>
      </c>
    </row>
    <row r="4" spans="1:10" ht="36" customHeight="1" x14ac:dyDescent="0.25">
      <c r="A4" s="3" t="s">
        <v>93</v>
      </c>
      <c r="B4" s="3" t="s">
        <v>92</v>
      </c>
      <c r="C4" s="3" t="s">
        <v>91</v>
      </c>
      <c r="D4" s="3" t="s">
        <v>90</v>
      </c>
      <c r="E4" s="3" t="s">
        <v>89</v>
      </c>
      <c r="F4" s="4" t="s">
        <v>94</v>
      </c>
      <c r="G4" s="3" t="s">
        <v>95</v>
      </c>
    </row>
    <row r="5" spans="1:10" ht="21.75" thickBot="1" x14ac:dyDescent="0.4">
      <c r="I5" s="7" t="s">
        <v>100</v>
      </c>
      <c r="J5" s="8"/>
    </row>
    <row r="6" spans="1:10" ht="15.75" thickTop="1" x14ac:dyDescent="0.25"/>
    <row r="8" spans="1:10" ht="18.75" x14ac:dyDescent="0.3">
      <c r="A8" s="5" t="s">
        <v>98</v>
      </c>
    </row>
    <row r="10" spans="1:10" ht="47.25" x14ac:dyDescent="0.25">
      <c r="A10" s="3" t="s">
        <v>93</v>
      </c>
      <c r="B10" s="3" t="s">
        <v>92</v>
      </c>
      <c r="C10" s="3" t="s">
        <v>91</v>
      </c>
      <c r="D10" s="3" t="s">
        <v>90</v>
      </c>
      <c r="E10" s="3" t="s">
        <v>89</v>
      </c>
      <c r="F10" s="4" t="s">
        <v>94</v>
      </c>
      <c r="G10" s="4" t="s">
        <v>95</v>
      </c>
    </row>
    <row r="11" spans="1:10" x14ac:dyDescent="0.25">
      <c r="A11" s="2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1">
        <v>10</v>
      </c>
      <c r="G11">
        <v>1</v>
      </c>
    </row>
    <row r="12" spans="1:10" x14ac:dyDescent="0.25">
      <c r="A12" t="s">
        <v>85</v>
      </c>
      <c r="B12" t="s">
        <v>84</v>
      </c>
      <c r="C12">
        <v>5020</v>
      </c>
      <c r="D12" t="s">
        <v>44</v>
      </c>
      <c r="E12" s="2" t="s">
        <v>10</v>
      </c>
      <c r="F12" s="1">
        <v>40</v>
      </c>
      <c r="G12">
        <v>1</v>
      </c>
    </row>
    <row r="13" spans="1:10" x14ac:dyDescent="0.25">
      <c r="A13" s="2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1">
        <v>50</v>
      </c>
      <c r="G13">
        <v>2</v>
      </c>
    </row>
    <row r="14" spans="1:10" x14ac:dyDescent="0.25">
      <c r="A14" t="s">
        <v>80</v>
      </c>
      <c r="B14" t="s">
        <v>79</v>
      </c>
      <c r="C14">
        <v>5751</v>
      </c>
      <c r="D14" t="s">
        <v>58</v>
      </c>
      <c r="E14" s="2" t="s">
        <v>10</v>
      </c>
      <c r="F14" s="1">
        <v>100</v>
      </c>
      <c r="G14">
        <v>1</v>
      </c>
    </row>
    <row r="15" spans="1:10" x14ac:dyDescent="0.25">
      <c r="A15" t="s">
        <v>78</v>
      </c>
      <c r="B15" t="s">
        <v>77</v>
      </c>
      <c r="C15">
        <v>5324</v>
      </c>
      <c r="D15" t="s">
        <v>76</v>
      </c>
      <c r="E15" s="2" t="s">
        <v>10</v>
      </c>
      <c r="F15" s="1">
        <v>20</v>
      </c>
      <c r="G15">
        <v>1</v>
      </c>
    </row>
    <row r="16" spans="1:10" x14ac:dyDescent="0.25">
      <c r="A16" t="s">
        <v>75</v>
      </c>
      <c r="B16" t="s">
        <v>74</v>
      </c>
      <c r="C16">
        <v>4820</v>
      </c>
      <c r="D16" t="s">
        <v>73</v>
      </c>
      <c r="E16" s="2" t="s">
        <v>10</v>
      </c>
      <c r="F16" s="1">
        <v>100</v>
      </c>
      <c r="G16">
        <v>2</v>
      </c>
    </row>
    <row r="17" spans="1:9" x14ac:dyDescent="0.25">
      <c r="A17" t="s">
        <v>72</v>
      </c>
      <c r="B17" t="s">
        <v>71</v>
      </c>
      <c r="C17">
        <v>5400</v>
      </c>
      <c r="D17" t="s">
        <v>38</v>
      </c>
      <c r="E17" s="2" t="s">
        <v>10</v>
      </c>
      <c r="F17" s="1">
        <v>20</v>
      </c>
      <c r="G17">
        <v>1</v>
      </c>
    </row>
    <row r="18" spans="1:9" x14ac:dyDescent="0.25">
      <c r="A18" s="2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1">
        <v>90</v>
      </c>
      <c r="G18">
        <v>1</v>
      </c>
    </row>
    <row r="19" spans="1:9" x14ac:dyDescent="0.25">
      <c r="A19" s="2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1">
        <v>50</v>
      </c>
      <c r="G19">
        <v>1</v>
      </c>
    </row>
    <row r="20" spans="1:9" x14ac:dyDescent="0.25">
      <c r="A20" t="s">
        <v>64</v>
      </c>
      <c r="B20" t="s">
        <v>63</v>
      </c>
      <c r="C20">
        <v>5020</v>
      </c>
      <c r="D20" t="s">
        <v>44</v>
      </c>
      <c r="E20" s="2" t="s">
        <v>10</v>
      </c>
      <c r="F20" s="1">
        <v>90</v>
      </c>
      <c r="G20">
        <v>1</v>
      </c>
    </row>
    <row r="21" spans="1:9" x14ac:dyDescent="0.25">
      <c r="A21" s="2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1">
        <v>60</v>
      </c>
      <c r="G21">
        <v>1</v>
      </c>
    </row>
    <row r="22" spans="1:9" x14ac:dyDescent="0.25">
      <c r="A22" t="s">
        <v>59</v>
      </c>
      <c r="B22" t="s">
        <v>54</v>
      </c>
      <c r="C22">
        <v>5751</v>
      </c>
      <c r="D22" t="s">
        <v>58</v>
      </c>
      <c r="E22" s="2" t="s">
        <v>10</v>
      </c>
      <c r="F22" s="1">
        <v>80</v>
      </c>
      <c r="G22">
        <v>1</v>
      </c>
    </row>
    <row r="23" spans="1:9" x14ac:dyDescent="0.25">
      <c r="A23" t="s">
        <v>57</v>
      </c>
      <c r="B23" t="s">
        <v>56</v>
      </c>
      <c r="C23">
        <v>5700</v>
      </c>
      <c r="D23" t="s">
        <v>50</v>
      </c>
      <c r="E23" s="2" t="s">
        <v>10</v>
      </c>
      <c r="F23" s="1">
        <v>10</v>
      </c>
      <c r="G23">
        <v>1</v>
      </c>
    </row>
    <row r="24" spans="1:9" x14ac:dyDescent="0.25">
      <c r="A24" t="s">
        <v>55</v>
      </c>
      <c r="B24" t="s">
        <v>54</v>
      </c>
      <c r="C24">
        <v>5162</v>
      </c>
      <c r="D24" t="s">
        <v>53</v>
      </c>
      <c r="E24" s="2" t="s">
        <v>10</v>
      </c>
      <c r="F24" s="1">
        <v>90</v>
      </c>
      <c r="G24">
        <v>1</v>
      </c>
      <c r="I24" s="6"/>
    </row>
    <row r="25" spans="1:9" x14ac:dyDescent="0.25">
      <c r="A25" t="s">
        <v>52</v>
      </c>
      <c r="B25" t="s">
        <v>51</v>
      </c>
      <c r="C25">
        <v>5700</v>
      </c>
      <c r="D25" t="s">
        <v>50</v>
      </c>
      <c r="E25" s="2" t="s">
        <v>10</v>
      </c>
      <c r="F25" s="1">
        <v>60</v>
      </c>
      <c r="G25">
        <v>1</v>
      </c>
    </row>
    <row r="26" spans="1:9" x14ac:dyDescent="0.25">
      <c r="A26" s="2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1">
        <v>90</v>
      </c>
      <c r="G26">
        <v>1</v>
      </c>
    </row>
    <row r="27" spans="1:9" x14ac:dyDescent="0.25">
      <c r="A27" t="s">
        <v>46</v>
      </c>
      <c r="B27" t="s">
        <v>45</v>
      </c>
      <c r="C27">
        <v>5020</v>
      </c>
      <c r="D27" t="s">
        <v>44</v>
      </c>
      <c r="E27" s="2" t="s">
        <v>10</v>
      </c>
      <c r="F27" s="1">
        <v>60</v>
      </c>
      <c r="G27">
        <v>1</v>
      </c>
    </row>
    <row r="28" spans="1:9" x14ac:dyDescent="0.25">
      <c r="A28" t="s">
        <v>43</v>
      </c>
      <c r="B28" t="s">
        <v>42</v>
      </c>
      <c r="C28">
        <v>5330</v>
      </c>
      <c r="D28" t="s">
        <v>41</v>
      </c>
      <c r="E28" s="2" t="s">
        <v>10</v>
      </c>
      <c r="F28" s="1">
        <v>60</v>
      </c>
      <c r="G28">
        <v>1</v>
      </c>
    </row>
    <row r="29" spans="1:9" x14ac:dyDescent="0.25">
      <c r="A29" t="s">
        <v>40</v>
      </c>
      <c r="B29" t="s">
        <v>39</v>
      </c>
      <c r="C29">
        <v>5400</v>
      </c>
      <c r="D29" t="s">
        <v>38</v>
      </c>
      <c r="E29" s="2" t="s">
        <v>10</v>
      </c>
      <c r="F29" s="1">
        <v>80</v>
      </c>
      <c r="G29">
        <v>1</v>
      </c>
    </row>
    <row r="30" spans="1:9" x14ac:dyDescent="0.25">
      <c r="A30" s="2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1">
        <v>120</v>
      </c>
      <c r="G30">
        <v>3</v>
      </c>
    </row>
    <row r="31" spans="1:9" x14ac:dyDescent="0.25">
      <c r="A31" s="2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1">
        <v>100</v>
      </c>
      <c r="G31">
        <v>2</v>
      </c>
    </row>
    <row r="32" spans="1:9" x14ac:dyDescent="0.25">
      <c r="A32" s="2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1">
        <v>40</v>
      </c>
      <c r="G32">
        <v>1</v>
      </c>
    </row>
    <row r="33" spans="1:7" x14ac:dyDescent="0.25">
      <c r="A33" t="s">
        <v>28</v>
      </c>
      <c r="B33" t="s">
        <v>27</v>
      </c>
      <c r="C33">
        <v>5542</v>
      </c>
      <c r="D33" t="s">
        <v>26</v>
      </c>
      <c r="E33" s="2" t="s">
        <v>10</v>
      </c>
      <c r="F33" s="1">
        <v>100</v>
      </c>
      <c r="G33">
        <v>3</v>
      </c>
    </row>
    <row r="34" spans="1:7" x14ac:dyDescent="0.25">
      <c r="A34" t="s">
        <v>25</v>
      </c>
      <c r="B34" t="s">
        <v>24</v>
      </c>
      <c r="C34">
        <v>5524</v>
      </c>
      <c r="D34" t="s">
        <v>23</v>
      </c>
      <c r="E34" s="2" t="s">
        <v>10</v>
      </c>
      <c r="F34" s="1">
        <v>20</v>
      </c>
      <c r="G34">
        <v>1</v>
      </c>
    </row>
    <row r="35" spans="1:7" x14ac:dyDescent="0.25">
      <c r="A35" s="2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1">
        <v>30</v>
      </c>
      <c r="G35">
        <v>1</v>
      </c>
    </row>
    <row r="36" spans="1:7" x14ac:dyDescent="0.25">
      <c r="A36" t="s">
        <v>19</v>
      </c>
      <c r="B36" t="s">
        <v>18</v>
      </c>
      <c r="C36">
        <v>5201</v>
      </c>
      <c r="D36" t="s">
        <v>17</v>
      </c>
      <c r="E36" s="2" t="s">
        <v>10</v>
      </c>
      <c r="F36" s="1">
        <v>20</v>
      </c>
      <c r="G36">
        <v>2</v>
      </c>
    </row>
    <row r="37" spans="1:7" x14ac:dyDescent="0.25">
      <c r="A37" s="2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1">
        <v>10</v>
      </c>
      <c r="G37">
        <v>1</v>
      </c>
    </row>
    <row r="38" spans="1:7" x14ac:dyDescent="0.25">
      <c r="A38" t="s">
        <v>13</v>
      </c>
      <c r="B38" t="s">
        <v>12</v>
      </c>
      <c r="C38">
        <v>5751</v>
      </c>
      <c r="D38" t="s">
        <v>11</v>
      </c>
      <c r="E38" s="2" t="s">
        <v>10</v>
      </c>
      <c r="F38" s="1">
        <v>70</v>
      </c>
      <c r="G38">
        <v>1</v>
      </c>
    </row>
    <row r="39" spans="1:7" x14ac:dyDescent="0.25">
      <c r="A39" s="2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1">
        <v>80</v>
      </c>
      <c r="G39">
        <v>2</v>
      </c>
    </row>
    <row r="40" spans="1:7" x14ac:dyDescent="0.25">
      <c r="A40" s="2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1">
        <v>30</v>
      </c>
      <c r="G40">
        <v>1</v>
      </c>
    </row>
    <row r="41" spans="1:7" x14ac:dyDescent="0.25">
      <c r="A41" s="2" t="s">
        <v>3</v>
      </c>
      <c r="B41" s="2" t="s">
        <v>2</v>
      </c>
      <c r="C41">
        <v>83259</v>
      </c>
      <c r="D41" s="2" t="s">
        <v>1</v>
      </c>
      <c r="E41" s="2" t="s">
        <v>0</v>
      </c>
      <c r="F41" s="1">
        <v>50</v>
      </c>
      <c r="G41">
        <v>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2338-05BD-4A2C-B5C1-B1A55A3B777F}">
  <sheetPr>
    <tabColor theme="9" tint="0.79998168889431442"/>
  </sheetPr>
  <dimension ref="A1:J41"/>
  <sheetViews>
    <sheetView workbookViewId="0">
      <selection activeCell="J5" sqref="J5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</cols>
  <sheetData>
    <row r="1" spans="1:10" ht="34.15" customHeight="1" x14ac:dyDescent="0.5">
      <c r="A1" s="9" t="s">
        <v>111</v>
      </c>
    </row>
    <row r="2" spans="1:10" ht="44.45" customHeight="1" x14ac:dyDescent="0.25"/>
    <row r="3" spans="1:10" ht="18.75" x14ac:dyDescent="0.3">
      <c r="A3" s="5" t="s">
        <v>96</v>
      </c>
    </row>
    <row r="4" spans="1:10" ht="36" customHeight="1" x14ac:dyDescent="0.25">
      <c r="A4" s="3" t="s">
        <v>93</v>
      </c>
      <c r="B4" s="3" t="s">
        <v>92</v>
      </c>
      <c r="C4" s="3" t="s">
        <v>91</v>
      </c>
      <c r="D4" s="3" t="s">
        <v>90</v>
      </c>
      <c r="E4" s="3" t="s">
        <v>89</v>
      </c>
      <c r="F4" s="4" t="s">
        <v>94</v>
      </c>
      <c r="G4" s="3" t="s">
        <v>95</v>
      </c>
    </row>
    <row r="5" spans="1:10" ht="21.75" thickBot="1" x14ac:dyDescent="0.4">
      <c r="E5" t="s">
        <v>0</v>
      </c>
      <c r="I5" s="7" t="s">
        <v>100</v>
      </c>
      <c r="J5" s="8">
        <f>DAVERAGE(A10:G41,6,A4:G5)</f>
        <v>57.857142857142854</v>
      </c>
    </row>
    <row r="6" spans="1:10" ht="15.75" thickTop="1" x14ac:dyDescent="0.25"/>
    <row r="8" spans="1:10" ht="18.75" x14ac:dyDescent="0.3">
      <c r="A8" s="5" t="s">
        <v>98</v>
      </c>
    </row>
    <row r="10" spans="1:10" ht="47.25" x14ac:dyDescent="0.25">
      <c r="A10" s="3" t="s">
        <v>93</v>
      </c>
      <c r="B10" s="3" t="s">
        <v>92</v>
      </c>
      <c r="C10" s="3" t="s">
        <v>91</v>
      </c>
      <c r="D10" s="3" t="s">
        <v>90</v>
      </c>
      <c r="E10" s="3" t="s">
        <v>89</v>
      </c>
      <c r="F10" s="4" t="s">
        <v>94</v>
      </c>
      <c r="G10" s="4" t="s">
        <v>95</v>
      </c>
    </row>
    <row r="11" spans="1:10" x14ac:dyDescent="0.25">
      <c r="A11" s="2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1">
        <v>10</v>
      </c>
      <c r="G11">
        <v>1</v>
      </c>
    </row>
    <row r="12" spans="1:10" x14ac:dyDescent="0.25">
      <c r="A12" t="s">
        <v>85</v>
      </c>
      <c r="B12" t="s">
        <v>84</v>
      </c>
      <c r="C12">
        <v>5020</v>
      </c>
      <c r="D12" t="s">
        <v>44</v>
      </c>
      <c r="E12" s="2" t="s">
        <v>10</v>
      </c>
      <c r="F12" s="1">
        <v>40</v>
      </c>
      <c r="G12">
        <v>1</v>
      </c>
    </row>
    <row r="13" spans="1:10" x14ac:dyDescent="0.25">
      <c r="A13" s="2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1">
        <v>50</v>
      </c>
      <c r="G13">
        <v>2</v>
      </c>
    </row>
    <row r="14" spans="1:10" x14ac:dyDescent="0.25">
      <c r="A14" t="s">
        <v>80</v>
      </c>
      <c r="B14" t="s">
        <v>79</v>
      </c>
      <c r="C14">
        <v>5751</v>
      </c>
      <c r="D14" t="s">
        <v>58</v>
      </c>
      <c r="E14" s="2" t="s">
        <v>10</v>
      </c>
      <c r="F14" s="1">
        <v>100</v>
      </c>
      <c r="G14">
        <v>1</v>
      </c>
    </row>
    <row r="15" spans="1:10" x14ac:dyDescent="0.25">
      <c r="A15" t="s">
        <v>78</v>
      </c>
      <c r="B15" t="s">
        <v>77</v>
      </c>
      <c r="C15">
        <v>5324</v>
      </c>
      <c r="D15" t="s">
        <v>76</v>
      </c>
      <c r="E15" s="2" t="s">
        <v>10</v>
      </c>
      <c r="F15" s="1">
        <v>20</v>
      </c>
      <c r="G15">
        <v>1</v>
      </c>
    </row>
    <row r="16" spans="1:10" x14ac:dyDescent="0.25">
      <c r="A16" t="s">
        <v>75</v>
      </c>
      <c r="B16" t="s">
        <v>74</v>
      </c>
      <c r="C16">
        <v>4820</v>
      </c>
      <c r="D16" t="s">
        <v>73</v>
      </c>
      <c r="E16" s="2" t="s">
        <v>10</v>
      </c>
      <c r="F16" s="1">
        <v>100</v>
      </c>
      <c r="G16">
        <v>2</v>
      </c>
    </row>
    <row r="17" spans="1:9" x14ac:dyDescent="0.25">
      <c r="A17" t="s">
        <v>72</v>
      </c>
      <c r="B17" t="s">
        <v>71</v>
      </c>
      <c r="C17">
        <v>5400</v>
      </c>
      <c r="D17" t="s">
        <v>38</v>
      </c>
      <c r="E17" s="2" t="s">
        <v>10</v>
      </c>
      <c r="F17" s="1">
        <v>20</v>
      </c>
      <c r="G17">
        <v>1</v>
      </c>
    </row>
    <row r="18" spans="1:9" x14ac:dyDescent="0.25">
      <c r="A18" s="2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1">
        <v>90</v>
      </c>
      <c r="G18">
        <v>1</v>
      </c>
    </row>
    <row r="19" spans="1:9" x14ac:dyDescent="0.25">
      <c r="A19" s="2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1">
        <v>50</v>
      </c>
      <c r="G19">
        <v>1</v>
      </c>
    </row>
    <row r="20" spans="1:9" x14ac:dyDescent="0.25">
      <c r="A20" t="s">
        <v>64</v>
      </c>
      <c r="B20" t="s">
        <v>63</v>
      </c>
      <c r="C20">
        <v>5020</v>
      </c>
      <c r="D20" t="s">
        <v>44</v>
      </c>
      <c r="E20" s="2" t="s">
        <v>10</v>
      </c>
      <c r="F20" s="1">
        <v>90</v>
      </c>
      <c r="G20">
        <v>1</v>
      </c>
    </row>
    <row r="21" spans="1:9" x14ac:dyDescent="0.25">
      <c r="A21" s="2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1">
        <v>60</v>
      </c>
      <c r="G21">
        <v>1</v>
      </c>
    </row>
    <row r="22" spans="1:9" x14ac:dyDescent="0.25">
      <c r="A22" t="s">
        <v>59</v>
      </c>
      <c r="B22" t="s">
        <v>54</v>
      </c>
      <c r="C22">
        <v>5751</v>
      </c>
      <c r="D22" t="s">
        <v>58</v>
      </c>
      <c r="E22" s="2" t="s">
        <v>10</v>
      </c>
      <c r="F22" s="1">
        <v>80</v>
      </c>
      <c r="G22">
        <v>1</v>
      </c>
    </row>
    <row r="23" spans="1:9" x14ac:dyDescent="0.25">
      <c r="A23" t="s">
        <v>57</v>
      </c>
      <c r="B23" t="s">
        <v>56</v>
      </c>
      <c r="C23">
        <v>5700</v>
      </c>
      <c r="D23" t="s">
        <v>50</v>
      </c>
      <c r="E23" s="2" t="s">
        <v>10</v>
      </c>
      <c r="F23" s="1">
        <v>10</v>
      </c>
      <c r="G23">
        <v>1</v>
      </c>
    </row>
    <row r="24" spans="1:9" x14ac:dyDescent="0.25">
      <c r="A24" t="s">
        <v>55</v>
      </c>
      <c r="B24" t="s">
        <v>54</v>
      </c>
      <c r="C24">
        <v>5162</v>
      </c>
      <c r="D24" t="s">
        <v>53</v>
      </c>
      <c r="E24" s="2" t="s">
        <v>10</v>
      </c>
      <c r="F24" s="1">
        <v>90</v>
      </c>
      <c r="G24">
        <v>1</v>
      </c>
      <c r="I24" s="6"/>
    </row>
    <row r="25" spans="1:9" x14ac:dyDescent="0.25">
      <c r="A25" t="s">
        <v>52</v>
      </c>
      <c r="B25" t="s">
        <v>51</v>
      </c>
      <c r="C25">
        <v>5700</v>
      </c>
      <c r="D25" t="s">
        <v>50</v>
      </c>
      <c r="E25" s="2" t="s">
        <v>10</v>
      </c>
      <c r="F25" s="1">
        <v>60</v>
      </c>
      <c r="G25">
        <v>1</v>
      </c>
    </row>
    <row r="26" spans="1:9" x14ac:dyDescent="0.25">
      <c r="A26" s="2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1">
        <v>90</v>
      </c>
      <c r="G26">
        <v>1</v>
      </c>
    </row>
    <row r="27" spans="1:9" x14ac:dyDescent="0.25">
      <c r="A27" t="s">
        <v>46</v>
      </c>
      <c r="B27" t="s">
        <v>45</v>
      </c>
      <c r="C27">
        <v>5020</v>
      </c>
      <c r="D27" t="s">
        <v>44</v>
      </c>
      <c r="E27" s="2" t="s">
        <v>10</v>
      </c>
      <c r="F27" s="1">
        <v>60</v>
      </c>
      <c r="G27">
        <v>1</v>
      </c>
    </row>
    <row r="28" spans="1:9" x14ac:dyDescent="0.25">
      <c r="A28" t="s">
        <v>43</v>
      </c>
      <c r="B28" t="s">
        <v>42</v>
      </c>
      <c r="C28">
        <v>5330</v>
      </c>
      <c r="D28" t="s">
        <v>41</v>
      </c>
      <c r="E28" s="2" t="s">
        <v>10</v>
      </c>
      <c r="F28" s="1">
        <v>60</v>
      </c>
      <c r="G28">
        <v>1</v>
      </c>
    </row>
    <row r="29" spans="1:9" x14ac:dyDescent="0.25">
      <c r="A29" t="s">
        <v>40</v>
      </c>
      <c r="B29" t="s">
        <v>39</v>
      </c>
      <c r="C29">
        <v>5400</v>
      </c>
      <c r="D29" t="s">
        <v>38</v>
      </c>
      <c r="E29" s="2" t="s">
        <v>10</v>
      </c>
      <c r="F29" s="1">
        <v>80</v>
      </c>
      <c r="G29">
        <v>1</v>
      </c>
    </row>
    <row r="30" spans="1:9" x14ac:dyDescent="0.25">
      <c r="A30" s="2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1">
        <v>120</v>
      </c>
      <c r="G30">
        <v>3</v>
      </c>
    </row>
    <row r="31" spans="1:9" x14ac:dyDescent="0.25">
      <c r="A31" s="2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1">
        <v>100</v>
      </c>
      <c r="G31">
        <v>2</v>
      </c>
    </row>
    <row r="32" spans="1:9" x14ac:dyDescent="0.25">
      <c r="A32" s="2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1">
        <v>40</v>
      </c>
      <c r="G32">
        <v>1</v>
      </c>
    </row>
    <row r="33" spans="1:7" x14ac:dyDescent="0.25">
      <c r="A33" t="s">
        <v>28</v>
      </c>
      <c r="B33" t="s">
        <v>27</v>
      </c>
      <c r="C33">
        <v>5542</v>
      </c>
      <c r="D33" t="s">
        <v>26</v>
      </c>
      <c r="E33" s="2" t="s">
        <v>10</v>
      </c>
      <c r="F33" s="1">
        <v>100</v>
      </c>
      <c r="G33">
        <v>3</v>
      </c>
    </row>
    <row r="34" spans="1:7" x14ac:dyDescent="0.25">
      <c r="A34" t="s">
        <v>25</v>
      </c>
      <c r="B34" t="s">
        <v>24</v>
      </c>
      <c r="C34">
        <v>5524</v>
      </c>
      <c r="D34" t="s">
        <v>23</v>
      </c>
      <c r="E34" s="2" t="s">
        <v>10</v>
      </c>
      <c r="F34" s="1">
        <v>20</v>
      </c>
      <c r="G34">
        <v>1</v>
      </c>
    </row>
    <row r="35" spans="1:7" x14ac:dyDescent="0.25">
      <c r="A35" s="2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1">
        <v>30</v>
      </c>
      <c r="G35">
        <v>1</v>
      </c>
    </row>
    <row r="36" spans="1:7" x14ac:dyDescent="0.25">
      <c r="A36" t="s">
        <v>19</v>
      </c>
      <c r="B36" t="s">
        <v>18</v>
      </c>
      <c r="C36">
        <v>5201</v>
      </c>
      <c r="D36" t="s">
        <v>17</v>
      </c>
      <c r="E36" s="2" t="s">
        <v>10</v>
      </c>
      <c r="F36" s="1">
        <v>20</v>
      </c>
      <c r="G36">
        <v>2</v>
      </c>
    </row>
    <row r="37" spans="1:7" x14ac:dyDescent="0.25">
      <c r="A37" s="2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1">
        <v>10</v>
      </c>
      <c r="G37">
        <v>1</v>
      </c>
    </row>
    <row r="38" spans="1:7" x14ac:dyDescent="0.25">
      <c r="A38" t="s">
        <v>13</v>
      </c>
      <c r="B38" t="s">
        <v>12</v>
      </c>
      <c r="C38">
        <v>5751</v>
      </c>
      <c r="D38" t="s">
        <v>11</v>
      </c>
      <c r="E38" s="2" t="s">
        <v>10</v>
      </c>
      <c r="F38" s="1">
        <v>70</v>
      </c>
      <c r="G38">
        <v>1</v>
      </c>
    </row>
    <row r="39" spans="1:7" x14ac:dyDescent="0.25">
      <c r="A39" s="2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1">
        <v>80</v>
      </c>
      <c r="G39">
        <v>2</v>
      </c>
    </row>
    <row r="40" spans="1:7" x14ac:dyDescent="0.25">
      <c r="A40" s="2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1">
        <v>30</v>
      </c>
      <c r="G40">
        <v>1</v>
      </c>
    </row>
    <row r="41" spans="1:7" x14ac:dyDescent="0.25">
      <c r="A41" s="2" t="s">
        <v>3</v>
      </c>
      <c r="B41" s="2" t="s">
        <v>2</v>
      </c>
      <c r="C41">
        <v>83259</v>
      </c>
      <c r="D41" s="2" t="s">
        <v>1</v>
      </c>
      <c r="E41" s="2" t="s">
        <v>0</v>
      </c>
      <c r="F41" s="1">
        <v>50</v>
      </c>
      <c r="G41">
        <v>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1E33-2EFC-40C3-B158-B77B4A2FFEAD}">
  <sheetPr>
    <tabColor theme="5" tint="0.59999389629810485"/>
  </sheetPr>
  <dimension ref="A1:J41"/>
  <sheetViews>
    <sheetView workbookViewId="0">
      <selection activeCell="H27" sqref="H27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</cols>
  <sheetData>
    <row r="1" spans="1:10" ht="34.15" customHeight="1" x14ac:dyDescent="0.5">
      <c r="A1" s="9" t="s">
        <v>111</v>
      </c>
    </row>
    <row r="2" spans="1:10" ht="44.45" customHeight="1" x14ac:dyDescent="0.25"/>
    <row r="3" spans="1:10" ht="18.75" x14ac:dyDescent="0.3">
      <c r="A3" s="5" t="s">
        <v>96</v>
      </c>
    </row>
    <row r="4" spans="1:10" ht="36" customHeight="1" x14ac:dyDescent="0.25">
      <c r="A4" s="3" t="s">
        <v>93</v>
      </c>
      <c r="B4" s="3" t="s">
        <v>92</v>
      </c>
      <c r="C4" s="3" t="s">
        <v>91</v>
      </c>
      <c r="D4" s="3" t="s">
        <v>90</v>
      </c>
      <c r="E4" s="3" t="s">
        <v>89</v>
      </c>
      <c r="F4" s="4" t="s">
        <v>94</v>
      </c>
      <c r="G4" s="3" t="s">
        <v>95</v>
      </c>
    </row>
    <row r="5" spans="1:10" ht="21.75" thickBot="1" x14ac:dyDescent="0.4">
      <c r="I5" s="7" t="s">
        <v>100</v>
      </c>
      <c r="J5" s="8"/>
    </row>
    <row r="6" spans="1:10" ht="15.75" thickTop="1" x14ac:dyDescent="0.25"/>
    <row r="8" spans="1:10" ht="18.75" x14ac:dyDescent="0.3">
      <c r="A8" s="5" t="s">
        <v>98</v>
      </c>
    </row>
    <row r="10" spans="1:10" ht="47.25" x14ac:dyDescent="0.25">
      <c r="A10" s="3" t="s">
        <v>93</v>
      </c>
      <c r="B10" s="3" t="s">
        <v>92</v>
      </c>
      <c r="C10" s="3" t="s">
        <v>91</v>
      </c>
      <c r="D10" s="3" t="s">
        <v>90</v>
      </c>
      <c r="E10" s="3" t="s">
        <v>89</v>
      </c>
      <c r="F10" s="4" t="s">
        <v>94</v>
      </c>
      <c r="G10" s="4" t="s">
        <v>95</v>
      </c>
    </row>
    <row r="11" spans="1:10" x14ac:dyDescent="0.25">
      <c r="A11" s="2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1">
        <v>10</v>
      </c>
      <c r="G11">
        <v>1</v>
      </c>
    </row>
    <row r="12" spans="1:10" x14ac:dyDescent="0.25">
      <c r="A12" t="s">
        <v>85</v>
      </c>
      <c r="B12" t="s">
        <v>84</v>
      </c>
      <c r="C12">
        <v>5020</v>
      </c>
      <c r="D12" t="s">
        <v>44</v>
      </c>
      <c r="E12" s="2" t="s">
        <v>10</v>
      </c>
      <c r="F12" s="1">
        <v>40</v>
      </c>
      <c r="G12">
        <v>1</v>
      </c>
    </row>
    <row r="13" spans="1:10" x14ac:dyDescent="0.25">
      <c r="A13" s="2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1">
        <v>50</v>
      </c>
      <c r="G13">
        <v>2</v>
      </c>
    </row>
    <row r="14" spans="1:10" x14ac:dyDescent="0.25">
      <c r="A14" t="s">
        <v>80</v>
      </c>
      <c r="B14" t="s">
        <v>79</v>
      </c>
      <c r="C14">
        <v>5751</v>
      </c>
      <c r="D14" t="s">
        <v>58</v>
      </c>
      <c r="E14" s="2" t="s">
        <v>10</v>
      </c>
      <c r="F14" s="1">
        <v>100</v>
      </c>
      <c r="G14">
        <v>1</v>
      </c>
    </row>
    <row r="15" spans="1:10" x14ac:dyDescent="0.25">
      <c r="A15" t="s">
        <v>78</v>
      </c>
      <c r="B15" t="s">
        <v>77</v>
      </c>
      <c r="C15">
        <v>5324</v>
      </c>
      <c r="D15" t="s">
        <v>76</v>
      </c>
      <c r="E15" s="2" t="s">
        <v>10</v>
      </c>
      <c r="F15" s="1">
        <v>20</v>
      </c>
      <c r="G15">
        <v>1</v>
      </c>
    </row>
    <row r="16" spans="1:10" x14ac:dyDescent="0.25">
      <c r="A16" t="s">
        <v>75</v>
      </c>
      <c r="B16" t="s">
        <v>74</v>
      </c>
      <c r="C16">
        <v>4820</v>
      </c>
      <c r="D16" t="s">
        <v>73</v>
      </c>
      <c r="E16" s="2" t="s">
        <v>10</v>
      </c>
      <c r="F16" s="1">
        <v>100</v>
      </c>
      <c r="G16">
        <v>2</v>
      </c>
    </row>
    <row r="17" spans="1:9" x14ac:dyDescent="0.25">
      <c r="A17" t="s">
        <v>72</v>
      </c>
      <c r="B17" t="s">
        <v>71</v>
      </c>
      <c r="C17">
        <v>5400</v>
      </c>
      <c r="D17" t="s">
        <v>38</v>
      </c>
      <c r="E17" s="2" t="s">
        <v>10</v>
      </c>
      <c r="F17" s="1">
        <v>20</v>
      </c>
      <c r="G17">
        <v>1</v>
      </c>
    </row>
    <row r="18" spans="1:9" x14ac:dyDescent="0.25">
      <c r="A18" s="2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1">
        <v>90</v>
      </c>
      <c r="G18">
        <v>1</v>
      </c>
    </row>
    <row r="19" spans="1:9" x14ac:dyDescent="0.25">
      <c r="A19" s="2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1">
        <v>50</v>
      </c>
      <c r="G19">
        <v>1</v>
      </c>
    </row>
    <row r="20" spans="1:9" x14ac:dyDescent="0.25">
      <c r="A20" t="s">
        <v>64</v>
      </c>
      <c r="B20" t="s">
        <v>63</v>
      </c>
      <c r="C20">
        <v>5020</v>
      </c>
      <c r="D20" t="s">
        <v>44</v>
      </c>
      <c r="E20" s="2" t="s">
        <v>10</v>
      </c>
      <c r="F20" s="1">
        <v>90</v>
      </c>
      <c r="G20">
        <v>1</v>
      </c>
    </row>
    <row r="21" spans="1:9" x14ac:dyDescent="0.25">
      <c r="A21" s="2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1">
        <v>60</v>
      </c>
      <c r="G21">
        <v>1</v>
      </c>
    </row>
    <row r="22" spans="1:9" x14ac:dyDescent="0.25">
      <c r="A22" t="s">
        <v>59</v>
      </c>
      <c r="B22" t="s">
        <v>54</v>
      </c>
      <c r="C22">
        <v>5751</v>
      </c>
      <c r="D22" t="s">
        <v>58</v>
      </c>
      <c r="E22" s="2" t="s">
        <v>10</v>
      </c>
      <c r="F22" s="1">
        <v>80</v>
      </c>
      <c r="G22">
        <v>1</v>
      </c>
    </row>
    <row r="23" spans="1:9" x14ac:dyDescent="0.25">
      <c r="A23" t="s">
        <v>57</v>
      </c>
      <c r="B23" t="s">
        <v>56</v>
      </c>
      <c r="C23">
        <v>5700</v>
      </c>
      <c r="D23" t="s">
        <v>50</v>
      </c>
      <c r="E23" s="2" t="s">
        <v>10</v>
      </c>
      <c r="F23" s="1">
        <v>10</v>
      </c>
      <c r="G23">
        <v>1</v>
      </c>
    </row>
    <row r="24" spans="1:9" x14ac:dyDescent="0.25">
      <c r="A24" t="s">
        <v>55</v>
      </c>
      <c r="B24" t="s">
        <v>54</v>
      </c>
      <c r="C24">
        <v>5162</v>
      </c>
      <c r="D24" t="s">
        <v>53</v>
      </c>
      <c r="E24" s="2" t="s">
        <v>10</v>
      </c>
      <c r="F24" s="1">
        <v>90</v>
      </c>
      <c r="G24">
        <v>1</v>
      </c>
      <c r="I24" s="6"/>
    </row>
    <row r="25" spans="1:9" x14ac:dyDescent="0.25">
      <c r="A25" t="s">
        <v>52</v>
      </c>
      <c r="B25" t="s">
        <v>51</v>
      </c>
      <c r="C25">
        <v>5700</v>
      </c>
      <c r="D25" t="s">
        <v>50</v>
      </c>
      <c r="E25" s="2" t="s">
        <v>10</v>
      </c>
      <c r="F25" s="1">
        <v>60</v>
      </c>
      <c r="G25">
        <v>1</v>
      </c>
    </row>
    <row r="26" spans="1:9" x14ac:dyDescent="0.25">
      <c r="A26" s="2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1">
        <v>90</v>
      </c>
      <c r="G26">
        <v>1</v>
      </c>
    </row>
    <row r="27" spans="1:9" x14ac:dyDescent="0.25">
      <c r="A27" t="s">
        <v>46</v>
      </c>
      <c r="B27" t="s">
        <v>45</v>
      </c>
      <c r="C27">
        <v>5020</v>
      </c>
      <c r="D27" t="s">
        <v>44</v>
      </c>
      <c r="E27" s="2" t="s">
        <v>10</v>
      </c>
      <c r="F27" s="1">
        <v>60</v>
      </c>
      <c r="G27">
        <v>1</v>
      </c>
    </row>
    <row r="28" spans="1:9" x14ac:dyDescent="0.25">
      <c r="A28" t="s">
        <v>43</v>
      </c>
      <c r="B28" t="s">
        <v>42</v>
      </c>
      <c r="C28">
        <v>5330</v>
      </c>
      <c r="D28" t="s">
        <v>41</v>
      </c>
      <c r="E28" s="2" t="s">
        <v>10</v>
      </c>
      <c r="F28" s="1">
        <v>60</v>
      </c>
      <c r="G28">
        <v>1</v>
      </c>
    </row>
    <row r="29" spans="1:9" x14ac:dyDescent="0.25">
      <c r="A29" t="s">
        <v>40</v>
      </c>
      <c r="B29" t="s">
        <v>39</v>
      </c>
      <c r="C29">
        <v>5400</v>
      </c>
      <c r="D29" t="s">
        <v>38</v>
      </c>
      <c r="E29" s="2" t="s">
        <v>10</v>
      </c>
      <c r="F29" s="1">
        <v>80</v>
      </c>
      <c r="G29">
        <v>1</v>
      </c>
    </row>
    <row r="30" spans="1:9" x14ac:dyDescent="0.25">
      <c r="A30" s="2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1">
        <v>120</v>
      </c>
      <c r="G30">
        <v>3</v>
      </c>
    </row>
    <row r="31" spans="1:9" x14ac:dyDescent="0.25">
      <c r="A31" s="2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1">
        <v>100</v>
      </c>
      <c r="G31">
        <v>2</v>
      </c>
    </row>
    <row r="32" spans="1:9" x14ac:dyDescent="0.25">
      <c r="A32" s="2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1">
        <v>40</v>
      </c>
      <c r="G32">
        <v>1</v>
      </c>
    </row>
    <row r="33" spans="1:7" x14ac:dyDescent="0.25">
      <c r="A33" t="s">
        <v>28</v>
      </c>
      <c r="B33" t="s">
        <v>27</v>
      </c>
      <c r="C33">
        <v>5542</v>
      </c>
      <c r="D33" t="s">
        <v>26</v>
      </c>
      <c r="E33" s="2" t="s">
        <v>10</v>
      </c>
      <c r="F33" s="1">
        <v>100</v>
      </c>
      <c r="G33">
        <v>3</v>
      </c>
    </row>
    <row r="34" spans="1:7" x14ac:dyDescent="0.25">
      <c r="A34" t="s">
        <v>25</v>
      </c>
      <c r="B34" t="s">
        <v>24</v>
      </c>
      <c r="C34">
        <v>5524</v>
      </c>
      <c r="D34" t="s">
        <v>23</v>
      </c>
      <c r="E34" s="2" t="s">
        <v>10</v>
      </c>
      <c r="F34" s="1">
        <v>20</v>
      </c>
      <c r="G34">
        <v>1</v>
      </c>
    </row>
    <row r="35" spans="1:7" x14ac:dyDescent="0.25">
      <c r="A35" s="2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1">
        <v>30</v>
      </c>
      <c r="G35">
        <v>1</v>
      </c>
    </row>
    <row r="36" spans="1:7" x14ac:dyDescent="0.25">
      <c r="A36" t="s">
        <v>19</v>
      </c>
      <c r="B36" t="s">
        <v>18</v>
      </c>
      <c r="C36">
        <v>5201</v>
      </c>
      <c r="D36" t="s">
        <v>17</v>
      </c>
      <c r="E36" s="2" t="s">
        <v>10</v>
      </c>
      <c r="F36" s="1">
        <v>20</v>
      </c>
      <c r="G36">
        <v>2</v>
      </c>
    </row>
    <row r="37" spans="1:7" x14ac:dyDescent="0.25">
      <c r="A37" s="2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1">
        <v>10</v>
      </c>
      <c r="G37">
        <v>1</v>
      </c>
    </row>
    <row r="38" spans="1:7" x14ac:dyDescent="0.25">
      <c r="A38" t="s">
        <v>13</v>
      </c>
      <c r="B38" t="s">
        <v>12</v>
      </c>
      <c r="C38">
        <v>5751</v>
      </c>
      <c r="D38" t="s">
        <v>11</v>
      </c>
      <c r="E38" s="2" t="s">
        <v>10</v>
      </c>
      <c r="F38" s="1">
        <v>70</v>
      </c>
      <c r="G38">
        <v>1</v>
      </c>
    </row>
    <row r="39" spans="1:7" x14ac:dyDescent="0.25">
      <c r="A39" s="2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1">
        <v>80</v>
      </c>
      <c r="G39">
        <v>2</v>
      </c>
    </row>
    <row r="40" spans="1:7" x14ac:dyDescent="0.25">
      <c r="A40" s="2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1">
        <v>30</v>
      </c>
      <c r="G40">
        <v>1</v>
      </c>
    </row>
    <row r="41" spans="1:7" x14ac:dyDescent="0.25">
      <c r="A41" s="2" t="s">
        <v>3</v>
      </c>
      <c r="B41" s="2" t="s">
        <v>2</v>
      </c>
      <c r="C41">
        <v>83259</v>
      </c>
      <c r="D41" s="2" t="s">
        <v>1</v>
      </c>
      <c r="E41" s="2" t="s">
        <v>0</v>
      </c>
      <c r="F41" s="1">
        <v>50</v>
      </c>
      <c r="G41">
        <v>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8A98-8030-40D9-B17E-8AEB4EAEE9DD}">
  <sheetPr>
    <tabColor theme="9" tint="0.79998168889431442"/>
  </sheetPr>
  <dimension ref="A1:J41"/>
  <sheetViews>
    <sheetView workbookViewId="0">
      <selection activeCell="J5" sqref="J5"/>
    </sheetView>
  </sheetViews>
  <sheetFormatPr baseColWidth="10" defaultRowHeight="15" x14ac:dyDescent="0.25"/>
  <cols>
    <col min="1" max="1" width="12.28515625" bestFit="1" customWidth="1"/>
    <col min="2" max="2" width="24.7109375" bestFit="1" customWidth="1"/>
    <col min="3" max="3" width="5.85546875" bestFit="1" customWidth="1"/>
    <col min="4" max="4" width="21.7109375" bestFit="1" customWidth="1"/>
    <col min="5" max="5" width="16" customWidth="1"/>
    <col min="6" max="6" width="14.7109375" bestFit="1" customWidth="1"/>
    <col min="7" max="7" width="17.7109375" bestFit="1" customWidth="1"/>
  </cols>
  <sheetData>
    <row r="1" spans="1:10" ht="34.15" customHeight="1" x14ac:dyDescent="0.5">
      <c r="A1" s="9" t="s">
        <v>111</v>
      </c>
    </row>
    <row r="2" spans="1:10" ht="44.45" customHeight="1" x14ac:dyDescent="0.25"/>
    <row r="3" spans="1:10" ht="18.75" x14ac:dyDescent="0.3">
      <c r="A3" s="5" t="s">
        <v>96</v>
      </c>
    </row>
    <row r="4" spans="1:10" ht="36" customHeight="1" x14ac:dyDescent="0.25">
      <c r="A4" s="3" t="s">
        <v>93</v>
      </c>
      <c r="B4" s="3" t="s">
        <v>92</v>
      </c>
      <c r="C4" s="3" t="s">
        <v>91</v>
      </c>
      <c r="D4" s="3" t="s">
        <v>90</v>
      </c>
      <c r="E4" s="3" t="s">
        <v>89</v>
      </c>
      <c r="F4" s="4" t="s">
        <v>94</v>
      </c>
      <c r="G4" s="3" t="s">
        <v>95</v>
      </c>
    </row>
    <row r="5" spans="1:10" ht="21.75" thickBot="1" x14ac:dyDescent="0.4">
      <c r="F5" t="s">
        <v>131</v>
      </c>
      <c r="I5" s="7" t="s">
        <v>100</v>
      </c>
      <c r="J5" s="8">
        <f>DCOUNT(A10:G41,6,A4:G5)</f>
        <v>7</v>
      </c>
    </row>
    <row r="6" spans="1:10" ht="15.75" thickTop="1" x14ac:dyDescent="0.25"/>
    <row r="8" spans="1:10" ht="18.75" x14ac:dyDescent="0.3">
      <c r="A8" s="5" t="s">
        <v>98</v>
      </c>
    </row>
    <row r="10" spans="1:10" ht="47.25" x14ac:dyDescent="0.25">
      <c r="A10" s="3" t="s">
        <v>93</v>
      </c>
      <c r="B10" s="3" t="s">
        <v>92</v>
      </c>
      <c r="C10" s="3" t="s">
        <v>91</v>
      </c>
      <c r="D10" s="3" t="s">
        <v>90</v>
      </c>
      <c r="E10" s="3" t="s">
        <v>89</v>
      </c>
      <c r="F10" s="4" t="s">
        <v>94</v>
      </c>
      <c r="G10" s="4" t="s">
        <v>95</v>
      </c>
    </row>
    <row r="11" spans="1:10" x14ac:dyDescent="0.25">
      <c r="A11" s="2" t="s">
        <v>88</v>
      </c>
      <c r="B11" s="2" t="s">
        <v>87</v>
      </c>
      <c r="C11">
        <v>30855</v>
      </c>
      <c r="D11" s="2" t="s">
        <v>86</v>
      </c>
      <c r="E11" s="2" t="s">
        <v>0</v>
      </c>
      <c r="F11" s="1">
        <v>10</v>
      </c>
      <c r="G11">
        <v>1</v>
      </c>
    </row>
    <row r="12" spans="1:10" x14ac:dyDescent="0.25">
      <c r="A12" t="s">
        <v>85</v>
      </c>
      <c r="B12" t="s">
        <v>84</v>
      </c>
      <c r="C12">
        <v>5020</v>
      </c>
      <c r="D12" t="s">
        <v>44</v>
      </c>
      <c r="E12" s="2" t="s">
        <v>10</v>
      </c>
      <c r="F12" s="1">
        <v>40</v>
      </c>
      <c r="G12">
        <v>1</v>
      </c>
    </row>
    <row r="13" spans="1:10" x14ac:dyDescent="0.25">
      <c r="A13" s="2" t="s">
        <v>83</v>
      </c>
      <c r="B13" s="2" t="s">
        <v>82</v>
      </c>
      <c r="C13">
        <v>45896</v>
      </c>
      <c r="D13" s="2" t="s">
        <v>81</v>
      </c>
      <c r="E13" s="2" t="s">
        <v>0</v>
      </c>
      <c r="F13" s="1">
        <v>50</v>
      </c>
      <c r="G13">
        <v>2</v>
      </c>
    </row>
    <row r="14" spans="1:10" x14ac:dyDescent="0.25">
      <c r="A14" t="s">
        <v>80</v>
      </c>
      <c r="B14" t="s">
        <v>79</v>
      </c>
      <c r="C14">
        <v>5751</v>
      </c>
      <c r="D14" t="s">
        <v>58</v>
      </c>
      <c r="E14" s="2" t="s">
        <v>10</v>
      </c>
      <c r="F14" s="1">
        <v>100</v>
      </c>
      <c r="G14">
        <v>1</v>
      </c>
    </row>
    <row r="15" spans="1:10" x14ac:dyDescent="0.25">
      <c r="A15" t="s">
        <v>78</v>
      </c>
      <c r="B15" t="s">
        <v>77</v>
      </c>
      <c r="C15">
        <v>5324</v>
      </c>
      <c r="D15" t="s">
        <v>76</v>
      </c>
      <c r="E15" s="2" t="s">
        <v>10</v>
      </c>
      <c r="F15" s="1">
        <v>20</v>
      </c>
      <c r="G15">
        <v>1</v>
      </c>
    </row>
    <row r="16" spans="1:10" x14ac:dyDescent="0.25">
      <c r="A16" t="s">
        <v>75</v>
      </c>
      <c r="B16" t="s">
        <v>74</v>
      </c>
      <c r="C16">
        <v>4820</v>
      </c>
      <c r="D16" t="s">
        <v>73</v>
      </c>
      <c r="E16" s="2" t="s">
        <v>10</v>
      </c>
      <c r="F16" s="1">
        <v>100</v>
      </c>
      <c r="G16">
        <v>2</v>
      </c>
    </row>
    <row r="17" spans="1:9" x14ac:dyDescent="0.25">
      <c r="A17" t="s">
        <v>72</v>
      </c>
      <c r="B17" t="s">
        <v>71</v>
      </c>
      <c r="C17">
        <v>5400</v>
      </c>
      <c r="D17" t="s">
        <v>38</v>
      </c>
      <c r="E17" s="2" t="s">
        <v>10</v>
      </c>
      <c r="F17" s="1">
        <v>20</v>
      </c>
      <c r="G17">
        <v>1</v>
      </c>
    </row>
    <row r="18" spans="1:9" x14ac:dyDescent="0.25">
      <c r="A18" s="2" t="s">
        <v>70</v>
      </c>
      <c r="B18" s="2" t="s">
        <v>69</v>
      </c>
      <c r="C18">
        <v>73642</v>
      </c>
      <c r="D18" s="2" t="s">
        <v>68</v>
      </c>
      <c r="E18" s="2" t="s">
        <v>0</v>
      </c>
      <c r="F18" s="1">
        <v>90</v>
      </c>
      <c r="G18">
        <v>1</v>
      </c>
    </row>
    <row r="19" spans="1:9" x14ac:dyDescent="0.25">
      <c r="A19" s="2" t="s">
        <v>67</v>
      </c>
      <c r="B19" s="2" t="s">
        <v>66</v>
      </c>
      <c r="C19">
        <v>88471</v>
      </c>
      <c r="D19" s="2" t="s">
        <v>65</v>
      </c>
      <c r="E19" s="2" t="s">
        <v>0</v>
      </c>
      <c r="F19" s="1">
        <v>50</v>
      </c>
      <c r="G19">
        <v>1</v>
      </c>
    </row>
    <row r="20" spans="1:9" x14ac:dyDescent="0.25">
      <c r="A20" t="s">
        <v>64</v>
      </c>
      <c r="B20" t="s">
        <v>63</v>
      </c>
      <c r="C20">
        <v>5020</v>
      </c>
      <c r="D20" t="s">
        <v>44</v>
      </c>
      <c r="E20" s="2" t="s">
        <v>10</v>
      </c>
      <c r="F20" s="1">
        <v>90</v>
      </c>
      <c r="G20">
        <v>1</v>
      </c>
    </row>
    <row r="21" spans="1:9" x14ac:dyDescent="0.25">
      <c r="A21" s="2" t="s">
        <v>62</v>
      </c>
      <c r="B21" s="2" t="s">
        <v>61</v>
      </c>
      <c r="C21">
        <v>39326</v>
      </c>
      <c r="D21" s="2" t="s">
        <v>60</v>
      </c>
      <c r="E21" s="2" t="s">
        <v>0</v>
      </c>
      <c r="F21" s="1">
        <v>60</v>
      </c>
      <c r="G21">
        <v>1</v>
      </c>
    </row>
    <row r="22" spans="1:9" x14ac:dyDescent="0.25">
      <c r="A22" t="s">
        <v>59</v>
      </c>
      <c r="B22" t="s">
        <v>54</v>
      </c>
      <c r="C22">
        <v>5751</v>
      </c>
      <c r="D22" t="s">
        <v>58</v>
      </c>
      <c r="E22" s="2" t="s">
        <v>10</v>
      </c>
      <c r="F22" s="1">
        <v>80</v>
      </c>
      <c r="G22">
        <v>1</v>
      </c>
    </row>
    <row r="23" spans="1:9" x14ac:dyDescent="0.25">
      <c r="A23" t="s">
        <v>57</v>
      </c>
      <c r="B23" t="s">
        <v>56</v>
      </c>
      <c r="C23">
        <v>5700</v>
      </c>
      <c r="D23" t="s">
        <v>50</v>
      </c>
      <c r="E23" s="2" t="s">
        <v>10</v>
      </c>
      <c r="F23" s="1">
        <v>10</v>
      </c>
      <c r="G23">
        <v>1</v>
      </c>
    </row>
    <row r="24" spans="1:9" x14ac:dyDescent="0.25">
      <c r="A24" t="s">
        <v>55</v>
      </c>
      <c r="B24" t="s">
        <v>54</v>
      </c>
      <c r="C24">
        <v>5162</v>
      </c>
      <c r="D24" t="s">
        <v>53</v>
      </c>
      <c r="E24" s="2" t="s">
        <v>10</v>
      </c>
      <c r="F24" s="1">
        <v>90</v>
      </c>
      <c r="G24">
        <v>1</v>
      </c>
      <c r="I24" s="6"/>
    </row>
    <row r="25" spans="1:9" x14ac:dyDescent="0.25">
      <c r="A25" t="s">
        <v>52</v>
      </c>
      <c r="B25" t="s">
        <v>51</v>
      </c>
      <c r="C25">
        <v>5700</v>
      </c>
      <c r="D25" t="s">
        <v>50</v>
      </c>
      <c r="E25" s="2" t="s">
        <v>10</v>
      </c>
      <c r="F25" s="1">
        <v>60</v>
      </c>
      <c r="G25">
        <v>1</v>
      </c>
    </row>
    <row r="26" spans="1:9" x14ac:dyDescent="0.25">
      <c r="A26" s="2" t="s">
        <v>49</v>
      </c>
      <c r="B26" s="2" t="s">
        <v>48</v>
      </c>
      <c r="C26">
        <v>4849</v>
      </c>
      <c r="D26" s="2" t="s">
        <v>47</v>
      </c>
      <c r="E26" s="2" t="s">
        <v>0</v>
      </c>
      <c r="F26" s="1">
        <v>90</v>
      </c>
      <c r="G26">
        <v>1</v>
      </c>
    </row>
    <row r="27" spans="1:9" x14ac:dyDescent="0.25">
      <c r="A27" t="s">
        <v>46</v>
      </c>
      <c r="B27" t="s">
        <v>45</v>
      </c>
      <c r="C27">
        <v>5020</v>
      </c>
      <c r="D27" t="s">
        <v>44</v>
      </c>
      <c r="E27" s="2" t="s">
        <v>10</v>
      </c>
      <c r="F27" s="1">
        <v>60</v>
      </c>
      <c r="G27">
        <v>1</v>
      </c>
    </row>
    <row r="28" spans="1:9" x14ac:dyDescent="0.25">
      <c r="A28" t="s">
        <v>43</v>
      </c>
      <c r="B28" t="s">
        <v>42</v>
      </c>
      <c r="C28">
        <v>5330</v>
      </c>
      <c r="D28" t="s">
        <v>41</v>
      </c>
      <c r="E28" s="2" t="s">
        <v>10</v>
      </c>
      <c r="F28" s="1">
        <v>60</v>
      </c>
      <c r="G28">
        <v>1</v>
      </c>
    </row>
    <row r="29" spans="1:9" x14ac:dyDescent="0.25">
      <c r="A29" t="s">
        <v>40</v>
      </c>
      <c r="B29" t="s">
        <v>39</v>
      </c>
      <c r="C29">
        <v>5400</v>
      </c>
      <c r="D29" t="s">
        <v>38</v>
      </c>
      <c r="E29" s="2" t="s">
        <v>10</v>
      </c>
      <c r="F29" s="1">
        <v>80</v>
      </c>
      <c r="G29">
        <v>1</v>
      </c>
    </row>
    <row r="30" spans="1:9" x14ac:dyDescent="0.25">
      <c r="A30" s="2" t="s">
        <v>37</v>
      </c>
      <c r="B30" s="2" t="s">
        <v>36</v>
      </c>
      <c r="C30">
        <v>21039</v>
      </c>
      <c r="D30" s="2" t="s">
        <v>35</v>
      </c>
      <c r="E30" s="2" t="s">
        <v>0</v>
      </c>
      <c r="F30" s="1">
        <v>120</v>
      </c>
      <c r="G30">
        <v>3</v>
      </c>
    </row>
    <row r="31" spans="1:9" x14ac:dyDescent="0.25">
      <c r="A31" s="2" t="s">
        <v>34</v>
      </c>
      <c r="B31" s="2" t="s">
        <v>33</v>
      </c>
      <c r="C31">
        <v>23617</v>
      </c>
      <c r="D31" s="2" t="s">
        <v>32</v>
      </c>
      <c r="E31" s="2" t="s">
        <v>0</v>
      </c>
      <c r="F31" s="1">
        <v>100</v>
      </c>
      <c r="G31">
        <v>2</v>
      </c>
    </row>
    <row r="32" spans="1:9" x14ac:dyDescent="0.25">
      <c r="A32" s="2" t="s">
        <v>31</v>
      </c>
      <c r="B32" s="2" t="s">
        <v>30</v>
      </c>
      <c r="C32">
        <v>35606</v>
      </c>
      <c r="D32" s="2" t="s">
        <v>29</v>
      </c>
      <c r="E32" s="2" t="s">
        <v>0</v>
      </c>
      <c r="F32" s="1">
        <v>40</v>
      </c>
      <c r="G32">
        <v>1</v>
      </c>
    </row>
    <row r="33" spans="1:7" x14ac:dyDescent="0.25">
      <c r="A33" t="s">
        <v>28</v>
      </c>
      <c r="B33" t="s">
        <v>27</v>
      </c>
      <c r="C33">
        <v>5542</v>
      </c>
      <c r="D33" t="s">
        <v>26</v>
      </c>
      <c r="E33" s="2" t="s">
        <v>10</v>
      </c>
      <c r="F33" s="1">
        <v>100</v>
      </c>
      <c r="G33">
        <v>3</v>
      </c>
    </row>
    <row r="34" spans="1:7" x14ac:dyDescent="0.25">
      <c r="A34" t="s">
        <v>25</v>
      </c>
      <c r="B34" t="s">
        <v>24</v>
      </c>
      <c r="C34">
        <v>5524</v>
      </c>
      <c r="D34" t="s">
        <v>23</v>
      </c>
      <c r="E34" s="2" t="s">
        <v>10</v>
      </c>
      <c r="F34" s="1">
        <v>20</v>
      </c>
      <c r="G34">
        <v>1</v>
      </c>
    </row>
    <row r="35" spans="1:7" x14ac:dyDescent="0.25">
      <c r="A35" s="2" t="s">
        <v>22</v>
      </c>
      <c r="B35" s="2" t="s">
        <v>21</v>
      </c>
      <c r="C35">
        <v>95189</v>
      </c>
      <c r="D35" s="2" t="s">
        <v>20</v>
      </c>
      <c r="E35" s="2" t="s">
        <v>0</v>
      </c>
      <c r="F35" s="1">
        <v>30</v>
      </c>
      <c r="G35">
        <v>1</v>
      </c>
    </row>
    <row r="36" spans="1:7" x14ac:dyDescent="0.25">
      <c r="A36" t="s">
        <v>19</v>
      </c>
      <c r="B36" t="s">
        <v>18</v>
      </c>
      <c r="C36">
        <v>5201</v>
      </c>
      <c r="D36" t="s">
        <v>17</v>
      </c>
      <c r="E36" s="2" t="s">
        <v>10</v>
      </c>
      <c r="F36" s="1">
        <v>20</v>
      </c>
      <c r="G36">
        <v>2</v>
      </c>
    </row>
    <row r="37" spans="1:7" x14ac:dyDescent="0.25">
      <c r="A37" s="2" t="s">
        <v>16</v>
      </c>
      <c r="B37" s="2" t="s">
        <v>15</v>
      </c>
      <c r="C37">
        <v>51262</v>
      </c>
      <c r="D37" s="2" t="s">
        <v>14</v>
      </c>
      <c r="E37" s="2" t="s">
        <v>0</v>
      </c>
      <c r="F37" s="1">
        <v>10</v>
      </c>
      <c r="G37">
        <v>1</v>
      </c>
    </row>
    <row r="38" spans="1:7" x14ac:dyDescent="0.25">
      <c r="A38" t="s">
        <v>13</v>
      </c>
      <c r="B38" t="s">
        <v>12</v>
      </c>
      <c r="C38">
        <v>5751</v>
      </c>
      <c r="D38" t="s">
        <v>11</v>
      </c>
      <c r="E38" s="2" t="s">
        <v>10</v>
      </c>
      <c r="F38" s="1">
        <v>70</v>
      </c>
      <c r="G38">
        <v>1</v>
      </c>
    </row>
    <row r="39" spans="1:7" x14ac:dyDescent="0.25">
      <c r="A39" s="2" t="s">
        <v>9</v>
      </c>
      <c r="B39" s="2" t="s">
        <v>8</v>
      </c>
      <c r="C39">
        <v>15890</v>
      </c>
      <c r="D39" s="2" t="s">
        <v>7</v>
      </c>
      <c r="E39" s="2" t="s">
        <v>0</v>
      </c>
      <c r="F39" s="1">
        <v>80</v>
      </c>
      <c r="G39">
        <v>2</v>
      </c>
    </row>
    <row r="40" spans="1:7" x14ac:dyDescent="0.25">
      <c r="A40" s="2" t="s">
        <v>6</v>
      </c>
      <c r="B40" s="2" t="s">
        <v>5</v>
      </c>
      <c r="C40">
        <v>10439</v>
      </c>
      <c r="D40" s="2" t="s">
        <v>4</v>
      </c>
      <c r="E40" s="2" t="s">
        <v>0</v>
      </c>
      <c r="F40" s="1">
        <v>30</v>
      </c>
      <c r="G40">
        <v>1</v>
      </c>
    </row>
    <row r="41" spans="1:7" x14ac:dyDescent="0.25">
      <c r="A41" s="2" t="s">
        <v>3</v>
      </c>
      <c r="B41" s="2" t="s">
        <v>2</v>
      </c>
      <c r="C41">
        <v>83259</v>
      </c>
      <c r="D41" s="2" t="s">
        <v>1</v>
      </c>
      <c r="E41" s="2" t="s">
        <v>0</v>
      </c>
      <c r="F41" s="1">
        <v>50</v>
      </c>
      <c r="G41">
        <v>2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63674-8E59-45E1-8C01-79B3B453C6E6}">
  <sheetPr>
    <tabColor theme="5" tint="0.59999389629810485"/>
  </sheetPr>
  <dimension ref="A2:J38"/>
  <sheetViews>
    <sheetView workbookViewId="0">
      <selection activeCell="L39" sqref="L39"/>
    </sheetView>
  </sheetViews>
  <sheetFormatPr baseColWidth="10" defaultRowHeight="15" x14ac:dyDescent="0.25"/>
  <cols>
    <col min="8" max="8" width="4.28515625" customWidth="1"/>
  </cols>
  <sheetData>
    <row r="2" spans="1:10" x14ac:dyDescent="0.25">
      <c r="A2" s="61" t="s">
        <v>109</v>
      </c>
      <c r="B2" s="61"/>
      <c r="C2" s="61"/>
      <c r="E2" s="61" t="s">
        <v>110</v>
      </c>
      <c r="F2" s="61"/>
      <c r="G2" s="61"/>
      <c r="H2" s="16"/>
    </row>
    <row r="3" spans="1:10" x14ac:dyDescent="0.25">
      <c r="A3" s="14" t="s">
        <v>116</v>
      </c>
    </row>
    <row r="4" spans="1:10" x14ac:dyDescent="0.25">
      <c r="E4" s="17" t="s">
        <v>93</v>
      </c>
      <c r="F4" s="17" t="s">
        <v>117</v>
      </c>
      <c r="G4" s="17" t="s">
        <v>118</v>
      </c>
      <c r="I4" s="14" t="s">
        <v>134</v>
      </c>
    </row>
    <row r="5" spans="1:10" x14ac:dyDescent="0.25">
      <c r="A5" s="17" t="s">
        <v>93</v>
      </c>
      <c r="B5" s="17" t="s">
        <v>117</v>
      </c>
      <c r="C5" s="17" t="s">
        <v>118</v>
      </c>
      <c r="E5" s="13" t="s">
        <v>22</v>
      </c>
      <c r="F5" s="18"/>
      <c r="I5" t="s">
        <v>119</v>
      </c>
      <c r="J5" s="15"/>
    </row>
    <row r="6" spans="1:10" x14ac:dyDescent="0.25">
      <c r="A6" s="13" t="s">
        <v>22</v>
      </c>
      <c r="B6" s="18" t="s">
        <v>136</v>
      </c>
      <c r="C6" s="19">
        <v>70</v>
      </c>
    </row>
    <row r="7" spans="1:10" x14ac:dyDescent="0.25">
      <c r="A7" s="13" t="s">
        <v>62</v>
      </c>
      <c r="B7" s="18" t="s">
        <v>112</v>
      </c>
      <c r="C7" s="19">
        <v>60</v>
      </c>
    </row>
    <row r="8" spans="1:10" x14ac:dyDescent="0.25">
      <c r="A8" s="13" t="s">
        <v>114</v>
      </c>
      <c r="B8" s="18" t="s">
        <v>136</v>
      </c>
      <c r="C8" s="19">
        <v>250</v>
      </c>
    </row>
    <row r="9" spans="1:10" x14ac:dyDescent="0.25">
      <c r="A9" s="13" t="s">
        <v>62</v>
      </c>
      <c r="B9" s="18" t="s">
        <v>113</v>
      </c>
      <c r="C9" s="19">
        <v>45</v>
      </c>
      <c r="E9" s="17" t="s">
        <v>93</v>
      </c>
      <c r="F9" s="17" t="s">
        <v>117</v>
      </c>
      <c r="G9" s="17" t="s">
        <v>118</v>
      </c>
      <c r="I9" s="14" t="s">
        <v>121</v>
      </c>
    </row>
    <row r="10" spans="1:10" x14ac:dyDescent="0.25">
      <c r="A10" s="13" t="s">
        <v>9</v>
      </c>
      <c r="B10" s="18" t="s">
        <v>112</v>
      </c>
      <c r="C10" s="19">
        <v>30</v>
      </c>
      <c r="F10" s="20" t="s">
        <v>112</v>
      </c>
      <c r="I10" t="s">
        <v>119</v>
      </c>
      <c r="J10" s="15"/>
    </row>
    <row r="11" spans="1:10" x14ac:dyDescent="0.25">
      <c r="A11" s="13" t="s">
        <v>115</v>
      </c>
      <c r="B11" s="18" t="s">
        <v>136</v>
      </c>
      <c r="C11" s="19">
        <v>40</v>
      </c>
    </row>
    <row r="12" spans="1:10" x14ac:dyDescent="0.25">
      <c r="A12" s="13" t="s">
        <v>49</v>
      </c>
      <c r="B12" s="18" t="s">
        <v>113</v>
      </c>
      <c r="C12" s="19">
        <v>30</v>
      </c>
    </row>
    <row r="13" spans="1:10" x14ac:dyDescent="0.25">
      <c r="A13" s="13" t="s">
        <v>115</v>
      </c>
      <c r="B13" s="18" t="s">
        <v>136</v>
      </c>
      <c r="C13" s="19">
        <v>220</v>
      </c>
      <c r="E13" s="17" t="s">
        <v>93</v>
      </c>
      <c r="F13" s="17" t="s">
        <v>117</v>
      </c>
      <c r="G13" s="17" t="s">
        <v>118</v>
      </c>
      <c r="I13" s="14" t="s">
        <v>135</v>
      </c>
    </row>
    <row r="14" spans="1:10" x14ac:dyDescent="0.25">
      <c r="A14" s="13" t="s">
        <v>115</v>
      </c>
      <c r="B14" s="18" t="s">
        <v>112</v>
      </c>
      <c r="C14" s="19">
        <v>60</v>
      </c>
      <c r="F14" s="20" t="s">
        <v>113</v>
      </c>
      <c r="I14" t="s">
        <v>119</v>
      </c>
      <c r="J14" s="15"/>
    </row>
    <row r="15" spans="1:10" x14ac:dyDescent="0.25">
      <c r="F15" t="s">
        <v>112</v>
      </c>
    </row>
    <row r="18" spans="5:10" x14ac:dyDescent="0.25">
      <c r="E18" s="17" t="s">
        <v>93</v>
      </c>
      <c r="F18" s="17" t="s">
        <v>117</v>
      </c>
      <c r="G18" s="17" t="s">
        <v>118</v>
      </c>
      <c r="I18" s="14" t="s">
        <v>123</v>
      </c>
    </row>
    <row r="19" spans="5:10" x14ac:dyDescent="0.25">
      <c r="E19" s="13" t="s">
        <v>115</v>
      </c>
      <c r="F19" s="18"/>
      <c r="I19" t="s">
        <v>124</v>
      </c>
      <c r="J19" s="15"/>
    </row>
    <row r="22" spans="5:10" x14ac:dyDescent="0.25">
      <c r="E22" s="17" t="s">
        <v>93</v>
      </c>
      <c r="F22" s="17" t="s">
        <v>117</v>
      </c>
      <c r="G22" s="17" t="s">
        <v>118</v>
      </c>
      <c r="I22" s="14" t="s">
        <v>125</v>
      </c>
    </row>
    <row r="23" spans="5:10" x14ac:dyDescent="0.25">
      <c r="F23" t="s">
        <v>112</v>
      </c>
      <c r="I23" t="s">
        <v>126</v>
      </c>
      <c r="J23" s="15"/>
    </row>
    <row r="25" spans="5:10" ht="30" customHeight="1" x14ac:dyDescent="0.25">
      <c r="E25" s="62" t="s">
        <v>147</v>
      </c>
      <c r="F25" s="62"/>
      <c r="G25" s="62"/>
    </row>
    <row r="27" spans="5:10" x14ac:dyDescent="0.25">
      <c r="E27" s="17" t="s">
        <v>93</v>
      </c>
      <c r="F27" s="17" t="s">
        <v>117</v>
      </c>
      <c r="G27" s="17" t="s">
        <v>118</v>
      </c>
      <c r="I27" s="14" t="s">
        <v>127</v>
      </c>
    </row>
    <row r="28" spans="5:10" x14ac:dyDescent="0.25">
      <c r="I28" t="s">
        <v>124</v>
      </c>
      <c r="J28" s="15"/>
    </row>
    <row r="32" spans="5:10" x14ac:dyDescent="0.25">
      <c r="E32" s="17" t="s">
        <v>93</v>
      </c>
      <c r="F32" s="17" t="s">
        <v>117</v>
      </c>
      <c r="G32" s="17" t="s">
        <v>118</v>
      </c>
      <c r="I32" s="14" t="s">
        <v>128</v>
      </c>
    </row>
    <row r="33" spans="5:10" x14ac:dyDescent="0.25">
      <c r="I33" t="s">
        <v>119</v>
      </c>
      <c r="J33" s="15"/>
    </row>
    <row r="37" spans="5:10" x14ac:dyDescent="0.25">
      <c r="E37" s="17" t="s">
        <v>93</v>
      </c>
      <c r="F37" s="17" t="s">
        <v>117</v>
      </c>
      <c r="G37" s="17" t="s">
        <v>118</v>
      </c>
      <c r="I37" s="14" t="s">
        <v>129</v>
      </c>
    </row>
    <row r="38" spans="5:10" x14ac:dyDescent="0.25">
      <c r="I38" t="s">
        <v>124</v>
      </c>
      <c r="J38" s="15"/>
    </row>
  </sheetData>
  <mergeCells count="3">
    <mergeCell ref="A2:C2"/>
    <mergeCell ref="E2:G2"/>
    <mergeCell ref="E25:G2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3B19-B0EE-4963-83B7-4A1820A28C65}">
  <sheetPr>
    <tabColor theme="9" tint="0.79998168889431442"/>
  </sheetPr>
  <dimension ref="A2:K38"/>
  <sheetViews>
    <sheetView workbookViewId="0">
      <selection activeCell="J43" sqref="J43"/>
    </sheetView>
  </sheetViews>
  <sheetFormatPr baseColWidth="10" defaultRowHeight="15" x14ac:dyDescent="0.25"/>
  <cols>
    <col min="8" max="8" width="4.28515625" customWidth="1"/>
  </cols>
  <sheetData>
    <row r="2" spans="1:11" x14ac:dyDescent="0.25">
      <c r="A2" s="61" t="s">
        <v>109</v>
      </c>
      <c r="B2" s="61"/>
      <c r="C2" s="61"/>
      <c r="E2" s="61" t="s">
        <v>110</v>
      </c>
      <c r="F2" s="61"/>
      <c r="G2" s="61"/>
      <c r="H2" s="16"/>
    </row>
    <row r="3" spans="1:11" x14ac:dyDescent="0.25">
      <c r="A3" s="14" t="s">
        <v>116</v>
      </c>
    </row>
    <row r="4" spans="1:11" x14ac:dyDescent="0.25">
      <c r="E4" s="17" t="s">
        <v>93</v>
      </c>
      <c r="F4" s="17" t="s">
        <v>117</v>
      </c>
      <c r="G4" s="17" t="s">
        <v>118</v>
      </c>
      <c r="I4" s="14" t="s">
        <v>120</v>
      </c>
    </row>
    <row r="5" spans="1:11" x14ac:dyDescent="0.25">
      <c r="A5" s="17" t="s">
        <v>93</v>
      </c>
      <c r="B5" s="17" t="s">
        <v>117</v>
      </c>
      <c r="C5" s="17" t="s">
        <v>118</v>
      </c>
      <c r="E5" s="13" t="s">
        <v>22</v>
      </c>
      <c r="F5" s="18"/>
      <c r="I5" t="s">
        <v>119</v>
      </c>
      <c r="J5" s="15">
        <f>DSUM(A5:C14,3,E4:G5)</f>
        <v>70</v>
      </c>
    </row>
    <row r="6" spans="1:11" x14ac:dyDescent="0.25">
      <c r="A6" s="13" t="s">
        <v>22</v>
      </c>
      <c r="B6" s="18" t="s">
        <v>136</v>
      </c>
      <c r="C6" s="19">
        <v>70</v>
      </c>
    </row>
    <row r="7" spans="1:11" x14ac:dyDescent="0.25">
      <c r="A7" s="13" t="s">
        <v>62</v>
      </c>
      <c r="B7" s="18" t="s">
        <v>112</v>
      </c>
      <c r="C7" s="19">
        <v>60</v>
      </c>
    </row>
    <row r="8" spans="1:11" x14ac:dyDescent="0.25">
      <c r="A8" s="13" t="s">
        <v>114</v>
      </c>
      <c r="B8" s="18" t="s">
        <v>136</v>
      </c>
      <c r="C8" s="19">
        <v>250</v>
      </c>
    </row>
    <row r="9" spans="1:11" x14ac:dyDescent="0.25">
      <c r="A9" s="13" t="s">
        <v>62</v>
      </c>
      <c r="B9" s="18" t="s">
        <v>113</v>
      </c>
      <c r="C9" s="19">
        <v>45</v>
      </c>
      <c r="E9" s="17" t="s">
        <v>93</v>
      </c>
      <c r="F9" s="17" t="s">
        <v>117</v>
      </c>
      <c r="G9" s="17" t="s">
        <v>118</v>
      </c>
      <c r="I9" s="14" t="s">
        <v>121</v>
      </c>
    </row>
    <row r="10" spans="1:11" x14ac:dyDescent="0.25">
      <c r="A10" s="13" t="s">
        <v>9</v>
      </c>
      <c r="B10" s="18" t="s">
        <v>112</v>
      </c>
      <c r="C10" s="19">
        <v>30</v>
      </c>
      <c r="F10" s="20" t="s">
        <v>112</v>
      </c>
      <c r="I10" t="s">
        <v>119</v>
      </c>
      <c r="J10" s="15">
        <f>DSUM(A5:C14,3,E9:G10)</f>
        <v>150</v>
      </c>
    </row>
    <row r="11" spans="1:11" x14ac:dyDescent="0.25">
      <c r="A11" s="13" t="s">
        <v>115</v>
      </c>
      <c r="B11" s="18" t="s">
        <v>136</v>
      </c>
      <c r="C11" s="19">
        <v>40</v>
      </c>
    </row>
    <row r="12" spans="1:11" x14ac:dyDescent="0.25">
      <c r="A12" s="13" t="s">
        <v>49</v>
      </c>
      <c r="B12" s="18" t="s">
        <v>113</v>
      </c>
      <c r="C12" s="19">
        <v>30</v>
      </c>
    </row>
    <row r="13" spans="1:11" x14ac:dyDescent="0.25">
      <c r="A13" s="13" t="s">
        <v>115</v>
      </c>
      <c r="B13" s="18" t="s">
        <v>136</v>
      </c>
      <c r="C13" s="19">
        <v>220</v>
      </c>
      <c r="E13" s="17" t="s">
        <v>93</v>
      </c>
      <c r="F13" s="17" t="s">
        <v>117</v>
      </c>
      <c r="G13" s="17" t="s">
        <v>118</v>
      </c>
      <c r="I13" s="14" t="s">
        <v>122</v>
      </c>
    </row>
    <row r="14" spans="1:11" x14ac:dyDescent="0.25">
      <c r="A14" s="13" t="s">
        <v>115</v>
      </c>
      <c r="B14" s="18" t="s">
        <v>112</v>
      </c>
      <c r="C14" s="19">
        <v>60</v>
      </c>
      <c r="F14" s="20" t="s">
        <v>113</v>
      </c>
      <c r="I14" t="s">
        <v>119</v>
      </c>
      <c r="J14" s="15">
        <f>DSUM(A5:C14,3,E13:G15)</f>
        <v>225</v>
      </c>
      <c r="K14" s="6"/>
    </row>
    <row r="15" spans="1:11" x14ac:dyDescent="0.25">
      <c r="F15" t="s">
        <v>112</v>
      </c>
    </row>
    <row r="18" spans="5:10" x14ac:dyDescent="0.25">
      <c r="E18" s="17" t="s">
        <v>93</v>
      </c>
      <c r="F18" s="17" t="s">
        <v>117</v>
      </c>
      <c r="G18" s="17" t="s">
        <v>118</v>
      </c>
      <c r="I18" s="14" t="s">
        <v>123</v>
      </c>
    </row>
    <row r="19" spans="5:10" x14ac:dyDescent="0.25">
      <c r="E19" s="13" t="s">
        <v>115</v>
      </c>
      <c r="F19" s="18"/>
      <c r="I19" t="s">
        <v>124</v>
      </c>
      <c r="J19" s="15">
        <f>DCOUNT(A5:C14,3,E18:G19)</f>
        <v>3</v>
      </c>
    </row>
    <row r="22" spans="5:10" x14ac:dyDescent="0.25">
      <c r="E22" s="17" t="s">
        <v>93</v>
      </c>
      <c r="F22" s="17" t="s">
        <v>117</v>
      </c>
      <c r="G22" s="17" t="s">
        <v>118</v>
      </c>
      <c r="I22" s="14" t="s">
        <v>125</v>
      </c>
    </row>
    <row r="23" spans="5:10" x14ac:dyDescent="0.25">
      <c r="F23" t="s">
        <v>112</v>
      </c>
      <c r="I23" t="s">
        <v>126</v>
      </c>
      <c r="J23" s="15">
        <f>DAVERAGE(A5:C14,3,E22:G23)</f>
        <v>50</v>
      </c>
    </row>
    <row r="25" spans="5:10" ht="30" customHeight="1" x14ac:dyDescent="0.25">
      <c r="E25" s="62" t="s">
        <v>147</v>
      </c>
      <c r="F25" s="62"/>
      <c r="G25" s="62"/>
    </row>
    <row r="27" spans="5:10" x14ac:dyDescent="0.25">
      <c r="E27" s="17" t="s">
        <v>93</v>
      </c>
      <c r="F27" s="17" t="s">
        <v>117</v>
      </c>
      <c r="G27" s="17" t="s">
        <v>118</v>
      </c>
      <c r="I27" s="14" t="s">
        <v>127</v>
      </c>
    </row>
    <row r="28" spans="5:10" x14ac:dyDescent="0.25">
      <c r="G28" t="s">
        <v>99</v>
      </c>
      <c r="I28" t="s">
        <v>124</v>
      </c>
      <c r="J28" s="15">
        <f>DCOUNT(A5:C14,3,E27:G28)</f>
        <v>5</v>
      </c>
    </row>
    <row r="32" spans="5:10" x14ac:dyDescent="0.25">
      <c r="E32" s="17" t="s">
        <v>93</v>
      </c>
      <c r="F32" s="17" t="s">
        <v>117</v>
      </c>
      <c r="G32" s="17" t="s">
        <v>118</v>
      </c>
      <c r="I32" s="14" t="s">
        <v>128</v>
      </c>
    </row>
    <row r="33" spans="5:10" x14ac:dyDescent="0.25">
      <c r="E33" s="13"/>
      <c r="F33" t="s">
        <v>112</v>
      </c>
      <c r="G33" t="s">
        <v>99</v>
      </c>
      <c r="I33" t="s">
        <v>119</v>
      </c>
      <c r="J33" s="15">
        <f>DSUM(A5:C14,3,E32:G34)</f>
        <v>660</v>
      </c>
    </row>
    <row r="34" spans="5:10" x14ac:dyDescent="0.25">
      <c r="F34" t="s">
        <v>136</v>
      </c>
      <c r="G34" t="s">
        <v>99</v>
      </c>
    </row>
    <row r="37" spans="5:10" x14ac:dyDescent="0.25">
      <c r="E37" s="17" t="s">
        <v>93</v>
      </c>
      <c r="F37" s="17" t="s">
        <v>117</v>
      </c>
      <c r="G37" s="17" t="s">
        <v>118</v>
      </c>
      <c r="I37" s="14" t="s">
        <v>129</v>
      </c>
    </row>
    <row r="38" spans="5:10" x14ac:dyDescent="0.25">
      <c r="G38" t="s">
        <v>137</v>
      </c>
      <c r="I38" t="s">
        <v>124</v>
      </c>
      <c r="J38" s="15">
        <f>DCOUNT(A5:C14,3,E37:G38)</f>
        <v>2</v>
      </c>
    </row>
  </sheetData>
  <mergeCells count="3">
    <mergeCell ref="A2:C2"/>
    <mergeCell ref="E2:G2"/>
    <mergeCell ref="E25:G2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3C7F6-9ED8-4D9D-B20A-31E609E00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ABE9BB-0C5D-443D-BBFB-E89994106392}">
  <ds:schemaRefs>
    <ds:schemaRef ds:uri="http://purl.org/dc/elements/1.1/"/>
    <ds:schemaRef ds:uri="http://schemas.microsoft.com/office/2006/metadata/properties"/>
    <ds:schemaRef ds:uri="8baa7261-70d0-45ca-b925-0e0e2c0f4054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0dcfa79-2d89-47ef-bc80-866a5b3e318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4DACF9-F5F2-4C88-A1B1-536E9B188A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Erklärung</vt:lpstr>
      <vt:lpstr>1-Aufgabe</vt:lpstr>
      <vt:lpstr>1 - Lösung</vt:lpstr>
      <vt:lpstr>2-Aufgabe</vt:lpstr>
      <vt:lpstr>2 - Lösung</vt:lpstr>
      <vt:lpstr>3-Aufgabe</vt:lpstr>
      <vt:lpstr>3 Lösung</vt:lpstr>
      <vt:lpstr>4-Aufgabe</vt:lpstr>
      <vt:lpstr>Lösung</vt:lpstr>
      <vt:lpstr>5-Aufgabe</vt:lpstr>
      <vt:lpstr>5 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dcterms:created xsi:type="dcterms:W3CDTF">2022-03-03T20:29:00Z</dcterms:created>
  <dcterms:modified xsi:type="dcterms:W3CDTF">2024-06-19T10:59:40Z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