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_advanced/"/>
    </mc:Choice>
  </mc:AlternateContent>
  <xr:revisionPtr revIDLastSave="0" documentId="8_{855E24DD-6379-4F9D-93D3-56C502DC6C95}" xr6:coauthVersionLast="47" xr6:coauthVersionMax="47" xr10:uidLastSave="{00000000-0000-0000-0000-000000000000}"/>
  <bookViews>
    <workbookView xWindow="-120" yWindow="-120" windowWidth="38640" windowHeight="21120" tabRatio="634" xr2:uid="{00000000-000D-0000-FFFF-FFFF00000000}"/>
  </bookViews>
  <sheets>
    <sheet name="Finanzmathematik" sheetId="7" r:id="rId1"/>
    <sheet name="Zielwert Umsatz" sheetId="1" r:id="rId2"/>
    <sheet name="Zielwertsuche Bankdarlehen 1" sheetId="2" r:id="rId3"/>
    <sheet name="Zielwertsuche Bankdarlehen 2" sheetId="3" r:id="rId4"/>
    <sheet name="Zielwertsuche Bankdarlehen 3" sheetId="4" r:id="rId5"/>
    <sheet name="Szenario Bankdarlehen" sheetId="5" r:id="rId6"/>
    <sheet name="Szenario Bankdarlehen Lösung" sheetId="10" r:id="rId7"/>
    <sheet name="Szenariobericht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4" l="1"/>
  <c r="B22" i="14"/>
  <c r="B24" i="14" s="1"/>
  <c r="B20" i="14"/>
  <c r="B11" i="14"/>
  <c r="B10" i="14"/>
  <c r="B12" i="14" s="1"/>
  <c r="B10" i="10" l="1"/>
  <c r="B23" i="10" l="1"/>
  <c r="B22" i="10"/>
  <c r="B24" i="10" s="1"/>
  <c r="B20" i="10"/>
  <c r="B11" i="10"/>
  <c r="B12" i="10" s="1"/>
  <c r="B8" i="5"/>
  <c r="B23" i="5" l="1"/>
  <c r="B22" i="5"/>
  <c r="B20" i="5"/>
  <c r="B11" i="5"/>
  <c r="B10" i="5"/>
  <c r="B12" i="5" l="1"/>
  <c r="B24" i="5"/>
  <c r="B23" i="4"/>
  <c r="B22" i="4"/>
  <c r="B20" i="4"/>
  <c r="B25" i="3"/>
  <c r="B24" i="3"/>
  <c r="B22" i="3"/>
  <c r="B23" i="2"/>
  <c r="B22" i="2"/>
  <c r="B20" i="2"/>
  <c r="B11" i="4"/>
  <c r="B10" i="4"/>
  <c r="B8" i="4"/>
  <c r="B11" i="3"/>
  <c r="B10" i="3"/>
  <c r="B8" i="3"/>
  <c r="B8" i="2"/>
  <c r="B10" i="2"/>
  <c r="B11" i="2"/>
  <c r="B20" i="1"/>
  <c r="B6" i="1"/>
  <c r="B24" i="2" l="1"/>
  <c r="B26" i="3"/>
  <c r="B24" i="4"/>
  <c r="B12" i="4"/>
  <c r="B12" i="3"/>
  <c r="B12" i="2"/>
</calcChain>
</file>

<file path=xl/sharedStrings.xml><?xml version="1.0" encoding="utf-8"?>
<sst xmlns="http://schemas.openxmlformats.org/spreadsheetml/2006/main" count="131" uniqueCount="19">
  <si>
    <t>Darlehensbetrag</t>
  </si>
  <si>
    <t>Zinssatz</t>
  </si>
  <si>
    <t>Anzahl Jahre</t>
  </si>
  <si>
    <t>Termin</t>
  </si>
  <si>
    <t>Tilgung</t>
  </si>
  <si>
    <t>Zinsanteil</t>
  </si>
  <si>
    <t xml:space="preserve">Stück verkauft </t>
  </si>
  <si>
    <t xml:space="preserve">Verkaufspreis </t>
  </si>
  <si>
    <t xml:space="preserve">Umsatz </t>
  </si>
  <si>
    <t>Verkaufskalkulation</t>
  </si>
  <si>
    <t>Rate/Monat</t>
  </si>
  <si>
    <t>Termine/Jahr</t>
  </si>
  <si>
    <t>Anzahl der Raten</t>
  </si>
  <si>
    <t>Raten/Jahr</t>
  </si>
  <si>
    <t>Zum Vergleich noch die unveränderte Tabelle:</t>
  </si>
  <si>
    <t>Kalkulation Darlehen</t>
  </si>
  <si>
    <t>Finanzmathematik</t>
  </si>
  <si>
    <t>Szenario</t>
  </si>
  <si>
    <t>Zielwertsuche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</si>
</sst>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&quot;€&quot;\ #,##0.00"/>
    <numFmt numFmtId="167" formatCode="#,##0\ [$€-1];[Red]\-#,##0\ [$€-1]"/>
    <numFmt numFmtId="168" formatCode="0.0\ &quot;Std&quot;"/>
    <numFmt numFmtId="169" formatCode="_-* #,##0.00\ &quot;DM&quot;_-;\-* #,##0.00\ &quot;DM&quot;_-;_-* &quot;-&quot;??\ &quot;DM&quot;_-;_-@_-"/>
  </numFmts>
  <fonts count="15">
    <font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CG Times"/>
      <family val="1"/>
    </font>
    <font>
      <b/>
      <sz val="28"/>
      <color indexed="23"/>
      <name val="Tahoma"/>
      <family val="2"/>
    </font>
    <font>
      <b/>
      <sz val="22"/>
      <color indexed="56"/>
      <name val="Tahoma"/>
      <family val="2"/>
    </font>
    <font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6"/>
      <color theme="6" tint="-0.249977111117893"/>
      <name val="Calibri"/>
      <family val="2"/>
      <scheme val="minor"/>
    </font>
    <font>
      <i/>
      <sz val="11"/>
      <color rgb="FF00682F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8" fontId="4" fillId="7" borderId="2"/>
    <xf numFmtId="169" fontId="4" fillId="7" borderId="3">
      <alignment horizontal="center" vertical="top" wrapText="1"/>
    </xf>
    <xf numFmtId="169" fontId="5" fillId="7" borderId="3"/>
  </cellStyleXfs>
  <cellXfs count="2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2" borderId="0" xfId="0" applyFont="1" applyFill="1"/>
    <xf numFmtId="4" fontId="8" fillId="2" borderId="0" xfId="0" applyNumberFormat="1" applyFont="1" applyFill="1"/>
    <xf numFmtId="166" fontId="8" fillId="2" borderId="0" xfId="0" applyNumberFormat="1" applyFont="1" applyFill="1"/>
    <xf numFmtId="0" fontId="8" fillId="4" borderId="0" xfId="0" applyFont="1" applyFill="1"/>
    <xf numFmtId="166" fontId="8" fillId="4" borderId="0" xfId="0" applyNumberFormat="1" applyFont="1" applyFill="1"/>
    <xf numFmtId="4" fontId="0" fillId="0" borderId="0" xfId="0" applyNumberFormat="1"/>
    <xf numFmtId="166" fontId="0" fillId="0" borderId="0" xfId="0" applyNumberFormat="1"/>
    <xf numFmtId="167" fontId="8" fillId="2" borderId="0" xfId="0" applyNumberFormat="1" applyFont="1" applyFill="1"/>
    <xf numFmtId="9" fontId="8" fillId="2" borderId="0" xfId="0" applyNumberFormat="1" applyFont="1" applyFill="1"/>
    <xf numFmtId="0" fontId="8" fillId="3" borderId="0" xfId="0" applyFont="1" applyFill="1"/>
    <xf numFmtId="164" fontId="8" fillId="3" borderId="0" xfId="0" applyNumberFormat="1" applyFont="1" applyFill="1"/>
    <xf numFmtId="0" fontId="12" fillId="6" borderId="0" xfId="0" applyFont="1" applyFill="1"/>
    <xf numFmtId="10" fontId="8" fillId="2" borderId="0" xfId="0" applyNumberFormat="1" applyFont="1" applyFill="1"/>
    <xf numFmtId="0" fontId="13" fillId="0" borderId="0" xfId="0" applyFont="1"/>
    <xf numFmtId="0" fontId="14" fillId="0" borderId="0" xfId="0" applyFont="1"/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6">
    <cellStyle name="Euro" xfId="2" xr:uid="{00000000-0005-0000-0000-000000000000}"/>
    <cellStyle name="Standard" xfId="0" builtinId="0"/>
    <cellStyle name="Standard 2" xfId="1" xr:uid="{00000000-0005-0000-0000-000002000000}"/>
    <cellStyle name="Stundensummen" xfId="3" xr:uid="{00000000-0005-0000-0000-000003000000}"/>
    <cellStyle name="Zusammen" xfId="4" xr:uid="{00000000-0005-0000-0000-000004000000}"/>
    <cellStyle name="Zusammenfassung" xfId="5" xr:uid="{00000000-0005-0000-0000-000005000000}"/>
  </cellStyles>
  <dxfs count="0"/>
  <tableStyles count="0" defaultTableStyle="TableStyleMedium9" defaultPivotStyle="PivotStyleLight16"/>
  <colors>
    <mruColors>
      <color rgb="FFFFFFFF"/>
      <color rgb="FF333333"/>
      <color rgb="FF4D4D4D"/>
      <color rgb="FF0068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47445</xdr:colOff>
      <xdr:row>1</xdr:row>
      <xdr:rowOff>30006</xdr:rowOff>
    </xdr:from>
    <xdr:to>
      <xdr:col>3</xdr:col>
      <xdr:colOff>313784</xdr:colOff>
      <xdr:row>2</xdr:row>
      <xdr:rowOff>161805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445" y="477681"/>
          <a:ext cx="1923689" cy="322299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838200</xdr:colOff>
      <xdr:row>4</xdr:row>
      <xdr:rowOff>104775</xdr:rowOff>
    </xdr:from>
    <xdr:to>
      <xdr:col>7</xdr:col>
      <xdr:colOff>474716</xdr:colOff>
      <xdr:row>15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0200" y="1657350"/>
          <a:ext cx="4341866" cy="2286000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  <a:scene3d>
          <a:camera prst="perspectiveContrastingLeftFacing">
            <a:rot lat="540000" lon="2100000" rev="0"/>
          </a:camera>
          <a:lightRig rig="soft" dir="t"/>
        </a:scene3d>
        <a:sp3d contourW="12700" prstMaterial="matte">
          <a:bevelT w="63500" h="50800"/>
          <a:contourClr>
            <a:srgbClr val="C0C0C0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228599</xdr:rowOff>
    </xdr:from>
    <xdr:to>
      <xdr:col>7</xdr:col>
      <xdr:colOff>642257</xdr:colOff>
      <xdr:row>0</xdr:row>
      <xdr:rowOff>800100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50" y="228599"/>
          <a:ext cx="6980464" cy="57150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/>
            <a:t>Kalkuliere mit der Zielwertsuche die Stückzahl so, dass der Umsatz 50</a:t>
          </a:r>
          <a:r>
            <a:rPr lang="de-AT" sz="1400" baseline="0"/>
            <a:t> </a:t>
          </a:r>
          <a:r>
            <a:rPr lang="de-AT" sz="1400"/>
            <a:t>000 Euro beträgt!</a:t>
          </a:r>
        </a:p>
        <a:p>
          <a:r>
            <a:rPr lang="de-AT" sz="1400" i="1">
              <a:solidFill>
                <a:schemeClr val="accent1">
                  <a:lumMod val="75000"/>
                </a:schemeClr>
              </a:solidFill>
            </a:rPr>
            <a:t>Cursor auf B6,</a:t>
          </a:r>
          <a:r>
            <a:rPr lang="de-AT" sz="1400" i="1" baseline="0">
              <a:solidFill>
                <a:schemeClr val="accent1">
                  <a:lumMod val="75000"/>
                </a:schemeClr>
              </a:solidFill>
            </a:rPr>
            <a:t> </a:t>
          </a:r>
          <a:r>
            <a:rPr lang="de-AT" sz="1400" i="1">
              <a:solidFill>
                <a:schemeClr val="accent1">
                  <a:lumMod val="75000"/>
                </a:schemeClr>
              </a:solidFill>
            </a:rPr>
            <a:t>Daten &gt; Prognose &gt; Was-wäre-wenn-Analyse &gt;</a:t>
          </a:r>
          <a:r>
            <a:rPr lang="de-AT" sz="1400" i="1" baseline="0">
              <a:solidFill>
                <a:schemeClr val="accent1">
                  <a:lumMod val="75000"/>
                </a:schemeClr>
              </a:solidFill>
            </a:rPr>
            <a:t> </a:t>
          </a:r>
          <a:r>
            <a:rPr lang="de-AT" sz="1400" i="1">
              <a:solidFill>
                <a:schemeClr val="accent1">
                  <a:lumMod val="75000"/>
                </a:schemeClr>
              </a:solidFill>
            </a:rPr>
            <a:t>Zielwertsuche</a:t>
          </a:r>
        </a:p>
      </xdr:txBody>
    </xdr:sp>
    <xdr:clientData/>
  </xdr:twoCellAnchor>
  <xdr:twoCellAnchor>
    <xdr:from>
      <xdr:col>0</xdr:col>
      <xdr:colOff>89534</xdr:colOff>
      <xdr:row>11</xdr:row>
      <xdr:rowOff>15240</xdr:rowOff>
    </xdr:from>
    <xdr:to>
      <xdr:col>7</xdr:col>
      <xdr:colOff>752474</xdr:colOff>
      <xdr:row>14</xdr:row>
      <xdr:rowOff>323850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9534" y="2977515"/>
          <a:ext cx="6901815" cy="83248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/>
            <a:t>Kalkuliere mit der Zielwertsuche den Verkaufspreis so, dass der Umsatz 300.000 Euro beträgt!</a:t>
          </a:r>
        </a:p>
        <a:p>
          <a:r>
            <a:rPr lang="de-AT" sz="14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Cursor auf B20</a:t>
          </a:r>
          <a:endParaRPr lang="de-AT" sz="14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 editAs="oneCell">
    <xdr:from>
      <xdr:col>2</xdr:col>
      <xdr:colOff>706170</xdr:colOff>
      <xdr:row>2</xdr:row>
      <xdr:rowOff>18106</xdr:rowOff>
    </xdr:from>
    <xdr:to>
      <xdr:col>6</xdr:col>
      <xdr:colOff>151918</xdr:colOff>
      <xdr:row>8</xdr:row>
      <xdr:rowOff>58652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0895" y="1430447"/>
          <a:ext cx="2342857" cy="14000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171452</xdr:rowOff>
    </xdr:from>
    <xdr:to>
      <xdr:col>8</xdr:col>
      <xdr:colOff>333375</xdr:colOff>
      <xdr:row>0</xdr:row>
      <xdr:rowOff>1362076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42876" y="171452"/>
          <a:ext cx="7496174" cy="11906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AT" sz="14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Herr Hans nimmt einen Kredit über die Dauer von 5 Jahren auf. </a:t>
          </a:r>
          <a:br>
            <a:rPr lang="de-AT" sz="14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de-AT" sz="14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Die monatlichen Rate sollte höchsten 500 Euro betragen, der Zinssatz bleibt bei 4%.</a:t>
          </a:r>
        </a:p>
        <a:p>
          <a:r>
            <a:rPr lang="de-AT" sz="14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Wie hoch kann der Darblehensbetrag sein?</a:t>
          </a:r>
          <a:br>
            <a:rPr lang="de-AT" sz="14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endParaRPr lang="de-AT" sz="14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de-AT" sz="1400" i="1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Cursor auf B10 &gt; Daten &gt; Prognose &gt; Was-wäre-wenn-Analyse &gt; Zielwertsuche</a:t>
          </a:r>
          <a:endParaRPr lang="de-AT" sz="1400">
            <a:solidFill>
              <a:schemeClr val="tx2">
                <a:lumMod val="60000"/>
                <a:lumOff val="40000"/>
              </a:schemeClr>
            </a:solidFill>
            <a:effectLst/>
          </a:endParaRPr>
        </a:p>
      </xdr:txBody>
    </xdr:sp>
    <xdr:clientData/>
  </xdr:twoCellAnchor>
  <xdr:twoCellAnchor editAs="oneCell">
    <xdr:from>
      <xdr:col>3</xdr:col>
      <xdr:colOff>27161</xdr:colOff>
      <xdr:row>2</xdr:row>
      <xdr:rowOff>9052</xdr:rowOff>
    </xdr:from>
    <xdr:to>
      <xdr:col>6</xdr:col>
      <xdr:colOff>197186</xdr:colOff>
      <xdr:row>7</xdr:row>
      <xdr:rowOff>232102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9125" y="1620569"/>
          <a:ext cx="2342857" cy="14000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</xdr:colOff>
      <xdr:row>0</xdr:row>
      <xdr:rowOff>91440</xdr:rowOff>
    </xdr:from>
    <xdr:to>
      <xdr:col>8</xdr:col>
      <xdr:colOff>131445</xdr:colOff>
      <xdr:row>0</xdr:row>
      <xdr:rowOff>1152525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7630" y="91440"/>
          <a:ext cx="7435215" cy="106108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AT" sz="14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Herr Georg nimmt einen Kredit in der Höhe von 125000 € auf, die Darlehensdauer beträgt 12</a:t>
          </a:r>
          <a:r>
            <a:rPr lang="de-AT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Jahre</a:t>
          </a:r>
          <a:r>
            <a:rPr lang="de-AT" sz="14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 Die monatlichen Raten sollen höchstens 1000 Euro betragen. Wie hoch kann der Zinssatz maximal</a:t>
          </a:r>
          <a:r>
            <a:rPr lang="de-AT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de-AT" sz="14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sein?</a:t>
          </a:r>
        </a:p>
        <a:p>
          <a:r>
            <a:rPr lang="de-AT" sz="1400" i="1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Cursor auf B10 &gt; Daten &gt; Prognose &gt; Was-wäre-wenn-Analyse &gt; Zielwertsuche</a:t>
          </a:r>
          <a:endParaRPr lang="de-AT" sz="1400">
            <a:solidFill>
              <a:schemeClr val="tx2">
                <a:lumMod val="60000"/>
                <a:lumOff val="40000"/>
              </a:schemeClr>
            </a:solidFill>
            <a:effectLst/>
          </a:endParaRPr>
        </a:p>
        <a:p>
          <a:endParaRPr lang="de-AT" sz="1100"/>
        </a:p>
      </xdr:txBody>
    </xdr:sp>
    <xdr:clientData/>
  </xdr:twoCellAnchor>
  <xdr:twoCellAnchor editAs="oneCell">
    <xdr:from>
      <xdr:col>2</xdr:col>
      <xdr:colOff>570368</xdr:colOff>
      <xdr:row>2</xdr:row>
      <xdr:rowOff>9054</xdr:rowOff>
    </xdr:from>
    <xdr:to>
      <xdr:col>6</xdr:col>
      <xdr:colOff>16410</xdr:colOff>
      <xdr:row>7</xdr:row>
      <xdr:rowOff>232279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32911" y="1557197"/>
          <a:ext cx="2343150" cy="1400175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257175</xdr:rowOff>
    </xdr:from>
    <xdr:to>
      <xdr:col>8</xdr:col>
      <xdr:colOff>255269</xdr:colOff>
      <xdr:row>0</xdr:row>
      <xdr:rowOff>1495424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14299" y="257175"/>
          <a:ext cx="7141845" cy="12382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AT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Aufgabe</a:t>
          </a:r>
          <a:r>
            <a:rPr lang="de-AT" sz="14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</a:p>
        <a:p>
          <a:r>
            <a:rPr lang="de-AT" sz="14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Herr Josef nimmt ein Darlehen in der Höhe von 75000 € auf, die </a:t>
          </a:r>
          <a:r>
            <a:rPr lang="de-AT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Darlehensdauer</a:t>
          </a:r>
          <a:r>
            <a:rPr lang="de-AT" sz="14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soll kalkuliert werden. Die </a:t>
          </a:r>
          <a:r>
            <a:rPr lang="de-AT" sz="14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monatlichen Raten sollen höchstens 650 Euro </a:t>
          </a:r>
          <a:r>
            <a:rPr lang="de-AT" sz="14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betragen, der Zinsatz ist mit 5%</a:t>
          </a:r>
          <a:r>
            <a:rPr lang="de-AT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fixiert</a:t>
          </a:r>
          <a:r>
            <a:rPr lang="de-AT" sz="14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  <a:p>
          <a:r>
            <a:rPr lang="de-AT" sz="14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Cursor auf </a:t>
          </a:r>
          <a:r>
            <a:rPr lang="de-AT" sz="1400" b="1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B10</a:t>
          </a:r>
          <a:r>
            <a:rPr lang="de-AT" sz="1400" b="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de-AT" sz="1400" i="1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Daten &gt; Prognose &gt; Was-wäre-wenn-Analyse &gt; Zielwertsuche</a:t>
          </a:r>
          <a:endParaRPr lang="de-AT" sz="1400">
            <a:solidFill>
              <a:schemeClr val="accent1">
                <a:lumMod val="75000"/>
              </a:schemeClr>
            </a:solidFill>
            <a:effectLst/>
          </a:endParaRPr>
        </a:p>
        <a:p>
          <a:endParaRPr lang="de-AT" sz="1100"/>
        </a:p>
      </xdr:txBody>
    </xdr:sp>
    <xdr:clientData/>
  </xdr:twoCellAnchor>
  <xdr:twoCellAnchor>
    <xdr:from>
      <xdr:col>3</xdr:col>
      <xdr:colOff>676275</xdr:colOff>
      <xdr:row>4</xdr:row>
      <xdr:rowOff>133350</xdr:rowOff>
    </xdr:from>
    <xdr:to>
      <xdr:col>11</xdr:col>
      <xdr:colOff>266700</xdr:colOff>
      <xdr:row>13</xdr:row>
      <xdr:rowOff>133350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D70FAF69-A735-4785-B829-9E98E4FCAFB0}"/>
            </a:ext>
          </a:extLst>
        </xdr:cNvPr>
        <xdr:cNvGrpSpPr/>
      </xdr:nvGrpSpPr>
      <xdr:grpSpPr>
        <a:xfrm>
          <a:off x="3867150" y="2571750"/>
          <a:ext cx="5686425" cy="2095500"/>
          <a:chOff x="3152775" y="2676525"/>
          <a:chExt cx="5686425" cy="2095500"/>
        </a:xfrm>
      </xdr:grpSpPr>
      <xdr:sp macro="" textlink="">
        <xdr:nvSpPr>
          <xdr:cNvPr id="5" name="Textfeld 4">
            <a:extLst>
              <a:ext uri="{FF2B5EF4-FFF2-40B4-BE49-F238E27FC236}">
                <a16:creationId xmlns:a16="http://schemas.microsoft.com/office/drawing/2014/main" id="{106D88B7-5500-4395-AD31-2C40D2AF23F7}"/>
              </a:ext>
            </a:extLst>
          </xdr:cNvPr>
          <xdr:cNvSpPr txBox="1"/>
        </xdr:nvSpPr>
        <xdr:spPr>
          <a:xfrm>
            <a:off x="3152775" y="2676525"/>
            <a:ext cx="5686425" cy="2095500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de-AT" sz="1100"/>
          </a:p>
        </xdr:txBody>
      </xdr:sp>
      <xdr:pic>
        <xdr:nvPicPr>
          <xdr:cNvPr id="3" name="Grafik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229155" y="2955087"/>
            <a:ext cx="2551802" cy="1560662"/>
          </a:xfrm>
          <a:prstGeom prst="rect">
            <a:avLst/>
          </a:prstGeom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sp macro="" textlink="">
        <xdr:nvSpPr>
          <xdr:cNvPr id="6" name="Rechteck 5">
            <a:extLst>
              <a:ext uri="{FF2B5EF4-FFF2-40B4-BE49-F238E27FC236}">
                <a16:creationId xmlns:a16="http://schemas.microsoft.com/office/drawing/2014/main" id="{6B2F25D0-ED8D-4FCF-8E78-65CB102A78CF}"/>
              </a:ext>
            </a:extLst>
          </xdr:cNvPr>
          <xdr:cNvSpPr/>
        </xdr:nvSpPr>
        <xdr:spPr>
          <a:xfrm>
            <a:off x="6238874" y="3152775"/>
            <a:ext cx="2466975" cy="1219200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de-AT" sz="1100"/>
              <a:t>In der Zelle B10 wird der </a:t>
            </a:r>
            <a:r>
              <a:rPr lang="de-AT" sz="1100" b="1"/>
              <a:t>Zielwert 650 </a:t>
            </a:r>
            <a:r>
              <a:rPr lang="de-AT" sz="1100"/>
              <a:t>(=Rate) eingetragen. </a:t>
            </a:r>
          </a:p>
          <a:p>
            <a:pPr algn="l"/>
            <a:endParaRPr lang="de-AT" sz="1100"/>
          </a:p>
          <a:p>
            <a:pPr algn="l"/>
            <a:r>
              <a:rPr lang="de-AT" sz="1100"/>
              <a:t>Die </a:t>
            </a:r>
            <a:r>
              <a:rPr lang="de-AT" sz="1100" b="1"/>
              <a:t>Anzahl der Jahre </a:t>
            </a:r>
            <a:r>
              <a:rPr lang="de-AT" sz="1100" b="0"/>
              <a:t>(in der Zelle B6) </a:t>
            </a:r>
            <a:r>
              <a:rPr lang="de-AT" sz="1100"/>
              <a:t>wird mit der Zielwertsuche </a:t>
            </a:r>
            <a:r>
              <a:rPr lang="de-AT" sz="1100" b="1"/>
              <a:t>automatisch neu berechnet</a:t>
            </a:r>
            <a:r>
              <a:rPr lang="de-AT" sz="1100"/>
              <a:t>.</a:t>
            </a:r>
          </a:p>
          <a:p>
            <a:pPr algn="l"/>
            <a:endParaRPr lang="de-AT" sz="1100"/>
          </a:p>
          <a:p>
            <a:pPr algn="l"/>
            <a:endParaRPr lang="de-AT" sz="1100"/>
          </a:p>
        </xdr:txBody>
      </xdr:sp>
    </xdr:grpSp>
    <xdr:clientData/>
  </xdr:twoCellAnchor>
  <xdr:twoCellAnchor>
    <xdr:from>
      <xdr:col>6</xdr:col>
      <xdr:colOff>57151</xdr:colOff>
      <xdr:row>7</xdr:row>
      <xdr:rowOff>171450</xdr:rowOff>
    </xdr:from>
    <xdr:to>
      <xdr:col>7</xdr:col>
      <xdr:colOff>666750</xdr:colOff>
      <xdr:row>7</xdr:row>
      <xdr:rowOff>171450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225B608E-3133-4B3E-AA85-FC7913526649}"/>
            </a:ext>
          </a:extLst>
        </xdr:cNvPr>
        <xdr:cNvCxnSpPr/>
      </xdr:nvCxnSpPr>
      <xdr:spPr>
        <a:xfrm flipH="1">
          <a:off x="5534026" y="3324225"/>
          <a:ext cx="1371599" cy="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7</xdr:row>
      <xdr:rowOff>228600</xdr:rowOff>
    </xdr:from>
    <xdr:to>
      <xdr:col>7</xdr:col>
      <xdr:colOff>666751</xdr:colOff>
      <xdr:row>8</xdr:row>
      <xdr:rowOff>200025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52E0EDAD-14A1-48A0-8BAB-3D438555D055}"/>
            </a:ext>
          </a:extLst>
        </xdr:cNvPr>
        <xdr:cNvCxnSpPr/>
      </xdr:nvCxnSpPr>
      <xdr:spPr>
        <a:xfrm flipH="1">
          <a:off x="5543550" y="3381375"/>
          <a:ext cx="1362076" cy="2095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9</xdr:row>
      <xdr:rowOff>219075</xdr:rowOff>
    </xdr:from>
    <xdr:to>
      <xdr:col>7</xdr:col>
      <xdr:colOff>523875</xdr:colOff>
      <xdr:row>9</xdr:row>
      <xdr:rowOff>228600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CDFFADDC-9832-43A7-A35B-2E6A53CEE682}"/>
            </a:ext>
          </a:extLst>
        </xdr:cNvPr>
        <xdr:cNvCxnSpPr/>
      </xdr:nvCxnSpPr>
      <xdr:spPr>
        <a:xfrm flipH="1" flipV="1">
          <a:off x="5524500" y="3848100"/>
          <a:ext cx="1238250" cy="952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0</xdr:row>
      <xdr:rowOff>64770</xdr:rowOff>
    </xdr:from>
    <xdr:to>
      <xdr:col>7</xdr:col>
      <xdr:colOff>53340</xdr:colOff>
      <xdr:row>0</xdr:row>
      <xdr:rowOff>3667125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91440" y="64770"/>
          <a:ext cx="6410325" cy="360235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AT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Erstelle drei Szenarien:</a:t>
          </a:r>
        </a:p>
        <a:p>
          <a:endParaRPr lang="de-AT" sz="1200">
            <a:effectLst/>
          </a:endParaRPr>
        </a:p>
        <a:p>
          <a:r>
            <a:rPr lang="de-AT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 </a:t>
          </a:r>
          <a:r>
            <a:rPr lang="de-A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Rate</a:t>
          </a:r>
          <a:r>
            <a:rPr lang="de-AT" sz="12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gering</a:t>
          </a:r>
          <a:r>
            <a:rPr lang="de-A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AT" sz="12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Euro, Darlehensbetrag: 95 000 Euro, </a:t>
          </a:r>
          <a:r>
            <a:rPr lang="de-AT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Zinssatz:  1,5%, Anzahl Jahre: 15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 b="0" i="1" baseline="0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Achtung: 1,5% - nicht 1,5, das Prozentzeichen </a:t>
          </a:r>
          <a:r>
            <a:rPr lang="de-AT" sz="1200" b="1" i="1" baseline="0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muss</a:t>
          </a:r>
          <a:r>
            <a:rPr lang="de-AT" sz="1200" b="0" i="1" baseline="0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 angegeben werden!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200">
            <a:effectLst/>
          </a:endParaRPr>
        </a:p>
        <a:p>
          <a:r>
            <a:rPr lang="de-AT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 </a:t>
          </a:r>
          <a:r>
            <a:rPr lang="de-A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Anzahl der Jahre hoch</a:t>
          </a:r>
          <a:r>
            <a:rPr lang="de-AT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AT" sz="1200">
            <a:effectLst/>
          </a:endParaRPr>
        </a:p>
        <a:p>
          <a:r>
            <a:rPr lang="de-A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Darlehensbetrag:  95 000, </a:t>
          </a:r>
          <a:r>
            <a:rPr lang="de-AT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Anzahl Jahre:  25, Zinssatz: 1,5%</a:t>
          </a:r>
        </a:p>
        <a:p>
          <a:endParaRPr lang="de-AT" sz="1200">
            <a:effectLst/>
          </a:endParaRPr>
        </a:p>
        <a:p>
          <a:r>
            <a:rPr lang="de-AT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 </a:t>
          </a:r>
          <a:r>
            <a:rPr lang="de-A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Darlehensbetrag hoch </a:t>
          </a:r>
          <a:endParaRPr lang="de-AT" sz="12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Darlehensbetrag : 130 000, </a:t>
          </a:r>
          <a:r>
            <a:rPr lang="de-A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Anzahl Jahre: 25, Zinssatz:</a:t>
          </a:r>
          <a:r>
            <a:rPr lang="de-A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A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2,5%, </a:t>
          </a:r>
          <a:endParaRPr lang="de-AT" sz="1200">
            <a:effectLst/>
          </a:endParaRPr>
        </a:p>
        <a:p>
          <a:endParaRPr lang="de-AT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 b="0" i="1" baseline="0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Markiere die Zellen B4 bis B9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 b="0" i="1" baseline="0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Daten &gt; Prognose &gt; Prognose &gt; Was-wäre-wenn-Analyse &gt; Szenario-Manager, hinzufügen, Szenarioname eingeben, OK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 b="0" i="1" baseline="0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Gib in die entsprechenden Zellen die Szenariowerte ein!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200" b="0" i="1" baseline="0">
            <a:solidFill>
              <a:schemeClr val="tx2">
                <a:lumMod val="60000"/>
                <a:lumOff val="4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 b="0" i="1" baseline="0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Mit </a:t>
          </a:r>
          <a:r>
            <a:rPr lang="de-AT" sz="1200" b="1" i="1" baseline="0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Anzeigen</a:t>
          </a:r>
          <a:r>
            <a:rPr lang="de-AT" sz="1200" b="0" i="1" baseline="0">
              <a:solidFill>
                <a:schemeClr val="tx2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 werden die eingetragenen Werte in der Tabelle übernommen..</a:t>
          </a:r>
          <a:endParaRPr lang="de-AT" sz="1200">
            <a:solidFill>
              <a:schemeClr val="tx2">
                <a:lumMod val="60000"/>
                <a:lumOff val="40000"/>
              </a:schemeClr>
            </a:solidFill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0</xdr:row>
      <xdr:rowOff>64770</xdr:rowOff>
    </xdr:from>
    <xdr:to>
      <xdr:col>7</xdr:col>
      <xdr:colOff>53340</xdr:colOff>
      <xdr:row>0</xdr:row>
      <xdr:rowOff>3667125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D9E1BCCE-A929-46CA-A0F9-839AB5D1BC18}"/>
            </a:ext>
          </a:extLst>
        </xdr:cNvPr>
        <xdr:cNvSpPr txBox="1"/>
      </xdr:nvSpPr>
      <xdr:spPr>
        <a:xfrm>
          <a:off x="95250" y="62865"/>
          <a:ext cx="6410325" cy="36061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AT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Erstelle drei Szenarien:</a:t>
          </a:r>
        </a:p>
        <a:p>
          <a:endParaRPr lang="de-AT" sz="1200">
            <a:effectLst/>
          </a:endParaRPr>
        </a:p>
        <a:p>
          <a:r>
            <a:rPr lang="de-AT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 </a:t>
          </a:r>
          <a:r>
            <a:rPr lang="de-A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Rate</a:t>
          </a:r>
          <a:r>
            <a:rPr lang="de-AT" sz="12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gering</a:t>
          </a:r>
          <a:r>
            <a:rPr lang="de-A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AT" sz="12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Euro, Darlehensbetrag: 95 000 Euro, </a:t>
          </a:r>
          <a:r>
            <a:rPr lang="de-AT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Zinssatz:  1,5%, Anzahl Jahre: 15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 b="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Achtung: 1,5% - nicht 1,5, das Prozentzeichen </a:t>
          </a:r>
          <a:r>
            <a:rPr lang="de-AT" sz="1200" b="1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muss</a:t>
          </a:r>
          <a:r>
            <a:rPr lang="de-AT" sz="1200" b="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angegeben werden!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200">
            <a:effectLst/>
          </a:endParaRPr>
        </a:p>
        <a:p>
          <a:r>
            <a:rPr lang="de-AT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 </a:t>
          </a:r>
          <a:r>
            <a:rPr lang="de-A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Anzahl der Jahre hoch</a:t>
          </a:r>
          <a:r>
            <a:rPr lang="de-AT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de-AT" sz="1200">
            <a:effectLst/>
          </a:endParaRPr>
        </a:p>
        <a:p>
          <a:r>
            <a:rPr lang="de-A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Darlehensbetrag:  95 000, </a:t>
          </a:r>
          <a:r>
            <a:rPr lang="de-AT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Anzahl Jahre:  25, Zinssatz: 1,5%</a:t>
          </a:r>
        </a:p>
        <a:p>
          <a:endParaRPr lang="de-AT" sz="1200">
            <a:effectLst/>
          </a:endParaRPr>
        </a:p>
        <a:p>
          <a:r>
            <a:rPr lang="de-AT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Name  </a:t>
          </a:r>
          <a:r>
            <a:rPr lang="de-AT" sz="12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Darlehensbetrag hoch </a:t>
          </a:r>
          <a:endParaRPr lang="de-AT" sz="12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Darlehensbetrag : 130 000, </a:t>
          </a:r>
          <a:r>
            <a:rPr lang="de-A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Anzahl Jahre: 25, Zinssatz:</a:t>
          </a:r>
          <a:r>
            <a:rPr lang="de-AT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AT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2,5%, </a:t>
          </a:r>
          <a:endParaRPr lang="de-AT" sz="12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200" b="0" i="1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 b="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Markiere die Zellen B4 bis B9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 b="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Daten &gt; Prognose &gt; Was-wäre-wenn-Analyse &gt; Szenario-Manager, hinzufügen, Szenarioname eingeben, OK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 b="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Gib in die entsprechenden Zellen die Szenariowerte ein!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200" b="0" i="1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 b="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Mit </a:t>
          </a:r>
          <a:r>
            <a:rPr lang="de-AT" sz="1200" b="1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Anzeigen</a:t>
          </a:r>
          <a:r>
            <a:rPr lang="de-AT" sz="1200" b="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werden die eingetragenen Werte in der Tabelle übernommen..</a:t>
          </a:r>
          <a:endParaRPr lang="de-AT" sz="1200">
            <a:solidFill>
              <a:schemeClr val="accent1">
                <a:lumMod val="75000"/>
              </a:schemeClr>
            </a:solidFill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0</xdr:row>
      <xdr:rowOff>64770</xdr:rowOff>
    </xdr:from>
    <xdr:to>
      <xdr:col>5</xdr:col>
      <xdr:colOff>504825</xdr:colOff>
      <xdr:row>0</xdr:row>
      <xdr:rowOff>3914775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B463C975-3AF4-405B-9CB5-055FF0F5EE06}"/>
            </a:ext>
          </a:extLst>
        </xdr:cNvPr>
        <xdr:cNvSpPr txBox="1"/>
      </xdr:nvSpPr>
      <xdr:spPr>
        <a:xfrm>
          <a:off x="91440" y="64770"/>
          <a:ext cx="5128260" cy="385000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AT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Erstelle einen Szenariobericht.</a:t>
          </a:r>
        </a:p>
        <a:p>
          <a:endParaRPr lang="de-AT" sz="1200" b="0">
            <a:effectLst/>
          </a:endParaRPr>
        </a:p>
        <a:p>
          <a:r>
            <a:rPr lang="de-AT" sz="12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Daten &gt; Prognose &gt; Was-wäre-wenn-Analyse &gt; Szenario-Manager &gt; Zusammenfassung &gt; Berichtstyp &gt; Szenariobericht</a:t>
          </a:r>
        </a:p>
        <a:p>
          <a:endParaRPr lang="de-AT" sz="1200" b="0" i="1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200">
              <a:solidFill>
                <a:sysClr val="windowText" lastClr="000000"/>
              </a:solidFill>
              <a:effectLst/>
            </a:rPr>
            <a:t>Der Szenariobericht wird auf einem eigenen Tabellenblatt erzeugt.</a:t>
          </a:r>
        </a:p>
      </xdr:txBody>
    </xdr:sp>
    <xdr:clientData/>
  </xdr:twoCellAnchor>
  <xdr:twoCellAnchor editAs="oneCell">
    <xdr:from>
      <xdr:col>0</xdr:col>
      <xdr:colOff>161925</xdr:colOff>
      <xdr:row>0</xdr:row>
      <xdr:rowOff>1295400</xdr:rowOff>
    </xdr:from>
    <xdr:to>
      <xdr:col>5</xdr:col>
      <xdr:colOff>153057</xdr:colOff>
      <xdr:row>0</xdr:row>
      <xdr:rowOff>3838930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F00E156-0EAF-41A4-A3F1-1F5459570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295400"/>
          <a:ext cx="4706007" cy="2543530"/>
        </a:xfrm>
        <a:prstGeom prst="rect">
          <a:avLst/>
        </a:prstGeom>
      </xdr:spPr>
    </xdr:pic>
    <xdr:clientData/>
  </xdr:twoCellAnchor>
  <xdr:twoCellAnchor>
    <xdr:from>
      <xdr:col>1</xdr:col>
      <xdr:colOff>85724</xdr:colOff>
      <xdr:row>0</xdr:row>
      <xdr:rowOff>1981200</xdr:rowOff>
    </xdr:from>
    <xdr:to>
      <xdr:col>2</xdr:col>
      <xdr:colOff>247649</xdr:colOff>
      <xdr:row>0</xdr:row>
      <xdr:rowOff>2343150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AA06C076-5894-4017-9064-0E2662F8ABFB}"/>
            </a:ext>
          </a:extLst>
        </xdr:cNvPr>
        <xdr:cNvSpPr/>
      </xdr:nvSpPr>
      <xdr:spPr>
        <a:xfrm>
          <a:off x="1562099" y="1981200"/>
          <a:ext cx="1114425" cy="361950"/>
        </a:xfrm>
        <a:prstGeom prst="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114300</xdr:colOff>
      <xdr:row>0</xdr:row>
      <xdr:rowOff>1485900</xdr:rowOff>
    </xdr:from>
    <xdr:to>
      <xdr:col>2</xdr:col>
      <xdr:colOff>266700</xdr:colOff>
      <xdr:row>0</xdr:row>
      <xdr:rowOff>1857375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4322148A-202E-41C1-8AC6-F4A9FA7A5D84}"/>
            </a:ext>
          </a:extLst>
        </xdr:cNvPr>
        <xdr:cNvSpPr/>
      </xdr:nvSpPr>
      <xdr:spPr>
        <a:xfrm>
          <a:off x="1590675" y="1485900"/>
          <a:ext cx="1104900" cy="371475"/>
        </a:xfrm>
        <a:prstGeom prst="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104775</xdr:colOff>
      <xdr:row>0</xdr:row>
      <xdr:rowOff>2924175</xdr:rowOff>
    </xdr:from>
    <xdr:to>
      <xdr:col>2</xdr:col>
      <xdr:colOff>257175</xdr:colOff>
      <xdr:row>0</xdr:row>
      <xdr:rowOff>3286125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E95F9229-5252-46E6-B700-B5F42A3D4905}"/>
            </a:ext>
          </a:extLst>
        </xdr:cNvPr>
        <xdr:cNvSpPr/>
      </xdr:nvSpPr>
      <xdr:spPr>
        <a:xfrm>
          <a:off x="1581150" y="2924175"/>
          <a:ext cx="1104900" cy="361950"/>
        </a:xfrm>
        <a:prstGeom prst="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2</xdr:col>
      <xdr:colOff>314324</xdr:colOff>
      <xdr:row>0</xdr:row>
      <xdr:rowOff>2552700</xdr:rowOff>
    </xdr:from>
    <xdr:to>
      <xdr:col>5</xdr:col>
      <xdr:colOff>95249</xdr:colOff>
      <xdr:row>0</xdr:row>
      <xdr:rowOff>2914650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FF09F5F9-AD55-433A-A7C7-B4D63C97F1C9}"/>
            </a:ext>
          </a:extLst>
        </xdr:cNvPr>
        <xdr:cNvSpPr/>
      </xdr:nvSpPr>
      <xdr:spPr>
        <a:xfrm>
          <a:off x="2743199" y="2552700"/>
          <a:ext cx="2066925" cy="361950"/>
        </a:xfrm>
        <a:prstGeom prst="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6</xdr:col>
      <xdr:colOff>171450</xdr:colOff>
      <xdr:row>0</xdr:row>
      <xdr:rowOff>533400</xdr:rowOff>
    </xdr:from>
    <xdr:to>
      <xdr:col>14</xdr:col>
      <xdr:colOff>391406</xdr:colOff>
      <xdr:row>0</xdr:row>
      <xdr:rowOff>3800931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FA25D18A-39A9-43F8-8736-834F3E01D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48325" y="533400"/>
          <a:ext cx="6315956" cy="3267531"/>
        </a:xfrm>
        <a:prstGeom prst="rect">
          <a:avLst/>
        </a:prstGeom>
      </xdr:spPr>
    </xdr:pic>
    <xdr:clientData/>
  </xdr:twoCellAnchor>
  <xdr:twoCellAnchor>
    <xdr:from>
      <xdr:col>9</xdr:col>
      <xdr:colOff>400049</xdr:colOff>
      <xdr:row>0</xdr:row>
      <xdr:rowOff>1285875</xdr:rowOff>
    </xdr:from>
    <xdr:to>
      <xdr:col>12</xdr:col>
      <xdr:colOff>457199</xdr:colOff>
      <xdr:row>0</xdr:row>
      <xdr:rowOff>2047875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299B62-7FF2-4E72-9B5B-37C5CFFA9CE2}"/>
            </a:ext>
          </a:extLst>
        </xdr:cNvPr>
        <xdr:cNvSpPr txBox="1"/>
      </xdr:nvSpPr>
      <xdr:spPr>
        <a:xfrm rot="19899713">
          <a:off x="8162924" y="1285875"/>
          <a:ext cx="2343150" cy="762000"/>
        </a:xfrm>
        <a:prstGeom prst="rect">
          <a:avLst/>
        </a:prstGeom>
        <a:solidFill>
          <a:srgbClr val="FFFFFF">
            <a:alpha val="0"/>
          </a:srgb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4000" b="0" i="1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  <a:reflection blurRad="6350" stA="53000" endA="300" endPos="35500" dir="5400000" sy="-90000" algn="bl" rotWithShape="0"/>
              </a:effectLst>
            </a:rPr>
            <a:t>Lösung!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"/>
  <sheetViews>
    <sheetView showGridLines="0" tabSelected="1" workbookViewId="0">
      <selection activeCell="B14" sqref="B14"/>
    </sheetView>
  </sheetViews>
  <sheetFormatPr baseColWidth="10" defaultRowHeight="15"/>
  <cols>
    <col min="2" max="2" width="13.28515625" customWidth="1"/>
  </cols>
  <sheetData>
    <row r="1" spans="2:10" ht="35.450000000000003" customHeight="1"/>
    <row r="3" spans="2:10" ht="57.4" customHeight="1">
      <c r="B3" s="1" t="s">
        <v>16</v>
      </c>
      <c r="J3" s="2"/>
    </row>
    <row r="5" spans="2:10" ht="18.75">
      <c r="B5" s="3"/>
    </row>
    <row r="6" spans="2:10" ht="21">
      <c r="B6" s="5" t="s">
        <v>18</v>
      </c>
      <c r="C6" s="3"/>
    </row>
    <row r="7" spans="2:10" ht="21">
      <c r="B7" s="5" t="s">
        <v>17</v>
      </c>
      <c r="C7" s="3"/>
    </row>
    <row r="8" spans="2:10" ht="18.75">
      <c r="B8" s="4"/>
      <c r="C8" s="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0"/>
  <sheetViews>
    <sheetView workbookViewId="0">
      <selection activeCell="C19" sqref="C19"/>
    </sheetView>
  </sheetViews>
  <sheetFormatPr baseColWidth="10" defaultColWidth="11.28515625" defaultRowHeight="15"/>
  <cols>
    <col min="1" max="1" width="17.85546875" bestFit="1" customWidth="1"/>
    <col min="2" max="2" width="16.140625" bestFit="1" customWidth="1"/>
  </cols>
  <sheetData>
    <row r="1" spans="1:2" ht="71.099999999999994" customHeight="1">
      <c r="A1" s="3"/>
    </row>
    <row r="2" spans="1:2">
      <c r="A2" s="6"/>
    </row>
    <row r="3" spans="1:2" ht="18.75">
      <c r="A3" s="22" t="s">
        <v>9</v>
      </c>
      <c r="B3" s="22"/>
    </row>
    <row r="4" spans="1:2" ht="18.75">
      <c r="A4" s="7" t="s">
        <v>6</v>
      </c>
      <c r="B4" s="8">
        <v>209.20502092050356</v>
      </c>
    </row>
    <row r="5" spans="1:2" ht="18.75">
      <c r="A5" s="7" t="s">
        <v>7</v>
      </c>
      <c r="B5" s="9">
        <v>20</v>
      </c>
    </row>
    <row r="6" spans="1:2" ht="18.75">
      <c r="A6" s="10" t="s">
        <v>8</v>
      </c>
      <c r="B6" s="11">
        <f>B5*B4</f>
        <v>4184.1004184100711</v>
      </c>
    </row>
    <row r="8" spans="1:2" ht="19.5" customHeight="1"/>
    <row r="10" spans="1:2">
      <c r="B10" s="12"/>
    </row>
    <row r="11" spans="1:2">
      <c r="B11" s="13"/>
    </row>
    <row r="12" spans="1:2">
      <c r="B12" s="13"/>
    </row>
    <row r="13" spans="1:2" ht="12.95" customHeight="1"/>
    <row r="15" spans="1:2" ht="48.4" customHeight="1">
      <c r="A15" s="3"/>
    </row>
    <row r="16" spans="1:2">
      <c r="A16" s="6"/>
    </row>
    <row r="17" spans="1:2" ht="18.75">
      <c r="A17" s="22" t="s">
        <v>9</v>
      </c>
      <c r="B17" s="22"/>
    </row>
    <row r="18" spans="1:2" ht="18.75">
      <c r="A18" s="7" t="s">
        <v>6</v>
      </c>
      <c r="B18" s="7">
        <v>20000</v>
      </c>
    </row>
    <row r="19" spans="1:2" ht="18.75">
      <c r="A19" s="7" t="s">
        <v>7</v>
      </c>
      <c r="B19" s="7">
        <v>23.9</v>
      </c>
    </row>
    <row r="20" spans="1:2" ht="18.75">
      <c r="A20" s="10" t="s">
        <v>8</v>
      </c>
      <c r="B20" s="10">
        <f>B19*B18</f>
        <v>478000</v>
      </c>
    </row>
  </sheetData>
  <mergeCells count="2">
    <mergeCell ref="A3:B3"/>
    <mergeCell ref="A17:B1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4"/>
  <sheetViews>
    <sheetView workbookViewId="0">
      <selection activeCell="G23" sqref="G23"/>
    </sheetView>
  </sheetViews>
  <sheetFormatPr baseColWidth="10" defaultRowHeight="15"/>
  <cols>
    <col min="1" max="1" width="22.140625" bestFit="1" customWidth="1"/>
    <col min="2" max="2" width="14.28515625" bestFit="1" customWidth="1"/>
    <col min="7" max="7" width="13.28515625" customWidth="1"/>
    <col min="8" max="8" width="12.140625" bestFit="1" customWidth="1"/>
  </cols>
  <sheetData>
    <row r="1" spans="1:2" ht="113.25" customHeight="1"/>
    <row r="3" spans="1:2" ht="18.75">
      <c r="A3" s="23" t="s">
        <v>15</v>
      </c>
      <c r="B3" s="23"/>
    </row>
    <row r="4" spans="1:2" ht="18.75">
      <c r="A4" s="7" t="s">
        <v>0</v>
      </c>
      <c r="B4" s="14">
        <v>100000</v>
      </c>
    </row>
    <row r="5" spans="1:2" ht="18.75">
      <c r="A5" s="7" t="s">
        <v>1</v>
      </c>
      <c r="B5" s="15">
        <v>0.04</v>
      </c>
    </row>
    <row r="6" spans="1:2" ht="18.75">
      <c r="A6" s="7" t="s">
        <v>2</v>
      </c>
      <c r="B6" s="7">
        <v>5</v>
      </c>
    </row>
    <row r="7" spans="1:2" ht="18.75">
      <c r="A7" s="7" t="s">
        <v>11</v>
      </c>
      <c r="B7" s="7">
        <v>12</v>
      </c>
    </row>
    <row r="8" spans="1:2" ht="18.75">
      <c r="A8" s="7" t="s">
        <v>12</v>
      </c>
      <c r="B8" s="7">
        <f>B7*B6</f>
        <v>60</v>
      </c>
    </row>
    <row r="9" spans="1:2" ht="18.75">
      <c r="A9" s="7" t="s">
        <v>3</v>
      </c>
      <c r="B9" s="7">
        <v>1</v>
      </c>
    </row>
    <row r="10" spans="1:2" ht="18.75">
      <c r="A10" s="16" t="s">
        <v>10</v>
      </c>
      <c r="B10" s="17">
        <f>PMT(B5/B7,B6*B7,-B4)</f>
        <v>1841.6522055266353</v>
      </c>
    </row>
    <row r="11" spans="1:2" ht="18.75">
      <c r="A11" s="16" t="s">
        <v>4</v>
      </c>
      <c r="B11" s="17">
        <f>PPMT(B5/B7,B9,B6*B7,-B4)</f>
        <v>1508.3188721933018</v>
      </c>
    </row>
    <row r="12" spans="1:2" ht="18.75">
      <c r="A12" s="16" t="s">
        <v>5</v>
      </c>
      <c r="B12" s="17">
        <f>B10-B11</f>
        <v>333.33333333333348</v>
      </c>
    </row>
    <row r="15" spans="1:2" ht="18.75">
      <c r="A15" s="18" t="s">
        <v>14</v>
      </c>
    </row>
    <row r="16" spans="1:2" ht="18.75">
      <c r="A16" s="7" t="s">
        <v>0</v>
      </c>
      <c r="B16" s="14">
        <v>100000</v>
      </c>
    </row>
    <row r="17" spans="1:2" ht="18.75">
      <c r="A17" s="7" t="s">
        <v>1</v>
      </c>
      <c r="B17" s="15">
        <v>0.04</v>
      </c>
    </row>
    <row r="18" spans="1:2" ht="18.75">
      <c r="A18" s="7" t="s">
        <v>2</v>
      </c>
      <c r="B18" s="7">
        <v>5</v>
      </c>
    </row>
    <row r="19" spans="1:2" ht="18.75">
      <c r="A19" s="7" t="s">
        <v>11</v>
      </c>
      <c r="B19" s="7">
        <v>12</v>
      </c>
    </row>
    <row r="20" spans="1:2" ht="18.75">
      <c r="A20" s="7" t="s">
        <v>12</v>
      </c>
      <c r="B20" s="7">
        <f>B19*B18</f>
        <v>60</v>
      </c>
    </row>
    <row r="21" spans="1:2" ht="18.75">
      <c r="A21" s="7" t="s">
        <v>3</v>
      </c>
      <c r="B21" s="7">
        <v>1</v>
      </c>
    </row>
    <row r="22" spans="1:2" ht="18.75">
      <c r="A22" s="16" t="s">
        <v>10</v>
      </c>
      <c r="B22" s="17">
        <f>PMT(B17/B19,B18*B19,-B16)</f>
        <v>1841.6522055266353</v>
      </c>
    </row>
    <row r="23" spans="1:2" ht="18.75">
      <c r="A23" s="16" t="s">
        <v>4</v>
      </c>
      <c r="B23" s="17">
        <f>PPMT(B17/B19,B21,B18*B19,-B16)</f>
        <v>1508.3188721933018</v>
      </c>
    </row>
    <row r="24" spans="1:2" ht="18.75">
      <c r="A24" s="16" t="s">
        <v>5</v>
      </c>
      <c r="B24" s="17">
        <f>B22-B23</f>
        <v>333.33333333333348</v>
      </c>
    </row>
  </sheetData>
  <mergeCells count="1">
    <mergeCell ref="A3:B3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6"/>
  <sheetViews>
    <sheetView workbookViewId="0">
      <selection activeCell="B21" sqref="B21"/>
    </sheetView>
  </sheetViews>
  <sheetFormatPr baseColWidth="10" defaultRowHeight="15"/>
  <cols>
    <col min="1" max="1" width="24.28515625" customWidth="1"/>
    <col min="2" max="2" width="14.28515625" customWidth="1"/>
  </cols>
  <sheetData>
    <row r="1" spans="1:2" ht="108" customHeight="1"/>
    <row r="3" spans="1:2" ht="18.75">
      <c r="A3" s="23" t="s">
        <v>15</v>
      </c>
      <c r="B3" s="23"/>
    </row>
    <row r="4" spans="1:2" ht="18.75">
      <c r="A4" s="7" t="s">
        <v>0</v>
      </c>
      <c r="B4" s="14">
        <v>125000</v>
      </c>
    </row>
    <row r="5" spans="1:2" ht="18.75">
      <c r="A5" s="7" t="s">
        <v>1</v>
      </c>
      <c r="B5" s="19">
        <v>0.04</v>
      </c>
    </row>
    <row r="6" spans="1:2" ht="18.75">
      <c r="A6" s="7" t="s">
        <v>2</v>
      </c>
      <c r="B6" s="7">
        <v>12</v>
      </c>
    </row>
    <row r="7" spans="1:2" ht="18.75">
      <c r="A7" s="7" t="s">
        <v>11</v>
      </c>
      <c r="B7" s="7">
        <v>12</v>
      </c>
    </row>
    <row r="8" spans="1:2" ht="18.75">
      <c r="A8" s="7" t="s">
        <v>12</v>
      </c>
      <c r="B8" s="7">
        <f>B7*B6</f>
        <v>144</v>
      </c>
    </row>
    <row r="9" spans="1:2" ht="18.75">
      <c r="A9" s="7" t="s">
        <v>3</v>
      </c>
      <c r="B9" s="7">
        <v>1</v>
      </c>
    </row>
    <row r="10" spans="1:2" ht="18.75">
      <c r="A10" s="16" t="s">
        <v>10</v>
      </c>
      <c r="B10" s="17">
        <f>PMT(B5/B7,B6*B7,-B4)</f>
        <v>1094.410461142005</v>
      </c>
    </row>
    <row r="11" spans="1:2" ht="18.75">
      <c r="A11" s="16" t="s">
        <v>4</v>
      </c>
      <c r="B11" s="17">
        <f>PPMT(B5/B7,B9,B6*B7,-B4)</f>
        <v>677.74379447533818</v>
      </c>
    </row>
    <row r="12" spans="1:2" ht="18.75">
      <c r="A12" s="16" t="s">
        <v>5</v>
      </c>
      <c r="B12" s="17">
        <f>B10-B11</f>
        <v>416.66666666666686</v>
      </c>
    </row>
    <row r="17" spans="1:2">
      <c r="A17" t="s">
        <v>14</v>
      </c>
    </row>
    <row r="18" spans="1:2" ht="18.75">
      <c r="A18" s="7" t="s">
        <v>0</v>
      </c>
      <c r="B18" s="14">
        <v>125000</v>
      </c>
    </row>
    <row r="19" spans="1:2" ht="18.75">
      <c r="A19" s="7" t="s">
        <v>1</v>
      </c>
      <c r="B19" s="19">
        <v>0.04</v>
      </c>
    </row>
    <row r="20" spans="1:2" ht="18.75">
      <c r="A20" s="7" t="s">
        <v>2</v>
      </c>
      <c r="B20" s="7">
        <v>12</v>
      </c>
    </row>
    <row r="21" spans="1:2" ht="18.75">
      <c r="A21" s="7" t="s">
        <v>11</v>
      </c>
      <c r="B21" s="7">
        <v>12</v>
      </c>
    </row>
    <row r="22" spans="1:2" ht="18.75">
      <c r="A22" s="7" t="s">
        <v>12</v>
      </c>
      <c r="B22" s="7">
        <f>B21*B20</f>
        <v>144</v>
      </c>
    </row>
    <row r="23" spans="1:2" ht="18.75">
      <c r="A23" s="7" t="s">
        <v>3</v>
      </c>
      <c r="B23" s="7">
        <v>1</v>
      </c>
    </row>
    <row r="24" spans="1:2" ht="18.75">
      <c r="A24" s="16" t="s">
        <v>10</v>
      </c>
      <c r="B24" s="17">
        <f>PMT(B19/B21,B20*B21,-B18)</f>
        <v>1094.410461142005</v>
      </c>
    </row>
    <row r="25" spans="1:2" ht="18.75">
      <c r="A25" s="16" t="s">
        <v>4</v>
      </c>
      <c r="B25" s="17">
        <f>PPMT(B19/B21,B23,B20*B21,-B18)</f>
        <v>677.74379447533818</v>
      </c>
    </row>
    <row r="26" spans="1:2" ht="18.75">
      <c r="A26" s="16" t="s">
        <v>5</v>
      </c>
      <c r="B26" s="17">
        <f>B24-B25</f>
        <v>416.66666666666686</v>
      </c>
    </row>
  </sheetData>
  <mergeCells count="1">
    <mergeCell ref="A3:B3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4"/>
  <sheetViews>
    <sheetView workbookViewId="0">
      <selection activeCell="L40" sqref="L40"/>
    </sheetView>
  </sheetViews>
  <sheetFormatPr baseColWidth="10" defaultRowHeight="15"/>
  <cols>
    <col min="1" max="1" width="22.140625" bestFit="1" customWidth="1"/>
    <col min="2" max="2" width="14.28515625" customWidth="1"/>
  </cols>
  <sheetData>
    <row r="1" spans="1:2" ht="139.5" customHeight="1"/>
    <row r="3" spans="1:2" ht="18.75">
      <c r="A3" s="23" t="s">
        <v>15</v>
      </c>
      <c r="B3" s="23"/>
    </row>
    <row r="4" spans="1:2" ht="18.75">
      <c r="A4" s="7" t="s">
        <v>0</v>
      </c>
      <c r="B4" s="14">
        <v>75000</v>
      </c>
    </row>
    <row r="5" spans="1:2" ht="18.75">
      <c r="A5" s="7" t="s">
        <v>1</v>
      </c>
      <c r="B5" s="19">
        <v>0.05</v>
      </c>
    </row>
    <row r="6" spans="1:2" ht="18.75">
      <c r="A6" s="7" t="s">
        <v>2</v>
      </c>
      <c r="B6" s="7">
        <v>15</v>
      </c>
    </row>
    <row r="7" spans="1:2" ht="18.75">
      <c r="A7" s="7" t="s">
        <v>13</v>
      </c>
      <c r="B7" s="7">
        <v>12</v>
      </c>
    </row>
    <row r="8" spans="1:2" ht="18.75">
      <c r="A8" s="7" t="s">
        <v>12</v>
      </c>
      <c r="B8" s="7">
        <f>B7*B6</f>
        <v>180</v>
      </c>
    </row>
    <row r="9" spans="1:2" ht="18.75">
      <c r="A9" s="7" t="s">
        <v>3</v>
      </c>
      <c r="B9" s="7">
        <v>1</v>
      </c>
    </row>
    <row r="10" spans="1:2" ht="18.75">
      <c r="A10" s="16" t="s">
        <v>10</v>
      </c>
      <c r="B10" s="17">
        <f>PMT(B5/B7,B6*B7,-B4)</f>
        <v>593.0952200561585</v>
      </c>
    </row>
    <row r="11" spans="1:2" ht="18.75">
      <c r="A11" s="16" t="s">
        <v>4</v>
      </c>
      <c r="B11" s="17">
        <f>PPMT(B5/B7,B9,B6*B7,-B4)</f>
        <v>280.5952200561585</v>
      </c>
    </row>
    <row r="12" spans="1:2" ht="18.75">
      <c r="A12" s="16" t="s">
        <v>5</v>
      </c>
      <c r="B12" s="17">
        <f>B10-B11</f>
        <v>312.5</v>
      </c>
    </row>
    <row r="15" spans="1:2" ht="18.75">
      <c r="A15" s="20" t="s">
        <v>14</v>
      </c>
    </row>
    <row r="16" spans="1:2" ht="18.75">
      <c r="A16" s="7" t="s">
        <v>0</v>
      </c>
      <c r="B16" s="14">
        <v>75000</v>
      </c>
    </row>
    <row r="17" spans="1:2" ht="18.75">
      <c r="A17" s="7" t="s">
        <v>1</v>
      </c>
      <c r="B17" s="19">
        <v>0.05</v>
      </c>
    </row>
    <row r="18" spans="1:2" ht="18.75">
      <c r="A18" s="7" t="s">
        <v>2</v>
      </c>
      <c r="B18" s="7">
        <v>15</v>
      </c>
    </row>
    <row r="19" spans="1:2" ht="18.75">
      <c r="A19" s="7" t="s">
        <v>13</v>
      </c>
      <c r="B19" s="7">
        <v>12</v>
      </c>
    </row>
    <row r="20" spans="1:2" ht="18.75">
      <c r="A20" s="7" t="s">
        <v>12</v>
      </c>
      <c r="B20" s="7">
        <f>B19*B18</f>
        <v>180</v>
      </c>
    </row>
    <row r="21" spans="1:2" ht="18.75">
      <c r="A21" s="7" t="s">
        <v>3</v>
      </c>
      <c r="B21" s="7">
        <v>1</v>
      </c>
    </row>
    <row r="22" spans="1:2" ht="18.75">
      <c r="A22" s="16" t="s">
        <v>10</v>
      </c>
      <c r="B22" s="17">
        <f>PMT(B17/B19,B18*B19,-B16)</f>
        <v>593.0952200561585</v>
      </c>
    </row>
    <row r="23" spans="1:2" ht="18.75">
      <c r="A23" s="16" t="s">
        <v>4</v>
      </c>
      <c r="B23" s="17">
        <f>PPMT(B17/B19,B21,B18*B19,-B16)</f>
        <v>280.5952200561585</v>
      </c>
    </row>
    <row r="24" spans="1:2" ht="18.75">
      <c r="A24" s="16" t="s">
        <v>5</v>
      </c>
      <c r="B24" s="17">
        <f>B22-B23</f>
        <v>312.5</v>
      </c>
    </row>
  </sheetData>
  <mergeCells count="1">
    <mergeCell ref="A3:B3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4"/>
  <sheetViews>
    <sheetView workbookViewId="0">
      <selection activeCell="B4" sqref="B4"/>
    </sheetView>
  </sheetViews>
  <sheetFormatPr baseColWidth="10" defaultRowHeight="15"/>
  <cols>
    <col min="1" max="1" width="22.140625" bestFit="1" customWidth="1"/>
    <col min="2" max="2" width="14.28515625" customWidth="1"/>
  </cols>
  <sheetData>
    <row r="1" spans="1:2" ht="310.14999999999998" customHeight="1"/>
    <row r="3" spans="1:2" ht="18.75">
      <c r="A3" s="23" t="s">
        <v>15</v>
      </c>
      <c r="B3" s="23"/>
    </row>
    <row r="4" spans="1:2" ht="18.75">
      <c r="A4" s="7" t="s">
        <v>0</v>
      </c>
      <c r="B4" s="14">
        <v>75000</v>
      </c>
    </row>
    <row r="5" spans="1:2" ht="18.75">
      <c r="A5" s="7" t="s">
        <v>1</v>
      </c>
      <c r="B5" s="19">
        <v>0.05</v>
      </c>
    </row>
    <row r="6" spans="1:2" ht="18.75">
      <c r="A6" s="7" t="s">
        <v>2</v>
      </c>
      <c r="B6" s="7">
        <v>15</v>
      </c>
    </row>
    <row r="7" spans="1:2" ht="18.75">
      <c r="A7" s="7" t="s">
        <v>13</v>
      </c>
      <c r="B7" s="7">
        <v>12</v>
      </c>
    </row>
    <row r="8" spans="1:2" ht="18.75">
      <c r="A8" s="7" t="s">
        <v>12</v>
      </c>
      <c r="B8" s="7">
        <f>B6*B7</f>
        <v>180</v>
      </c>
    </row>
    <row r="9" spans="1:2" ht="18.75">
      <c r="A9" s="7" t="s">
        <v>3</v>
      </c>
      <c r="B9" s="7">
        <v>1</v>
      </c>
    </row>
    <row r="10" spans="1:2" ht="18.75">
      <c r="A10" s="16" t="s">
        <v>10</v>
      </c>
      <c r="B10" s="17">
        <f>PMT(B5/B7,B6*B7,-B4)</f>
        <v>593.0952200561585</v>
      </c>
    </row>
    <row r="11" spans="1:2" ht="18.75">
      <c r="A11" s="16" t="s">
        <v>4</v>
      </c>
      <c r="B11" s="17">
        <f>PPMT(B5/B7,B9,B6*B7,-B4)</f>
        <v>280.5952200561585</v>
      </c>
    </row>
    <row r="12" spans="1:2" ht="18.75">
      <c r="A12" s="16" t="s">
        <v>5</v>
      </c>
      <c r="B12" s="17">
        <f>B10-B11</f>
        <v>312.5</v>
      </c>
    </row>
    <row r="15" spans="1:2" ht="18.75">
      <c r="A15" s="20" t="s">
        <v>14</v>
      </c>
    </row>
    <row r="16" spans="1:2" ht="18.75">
      <c r="A16" s="7" t="s">
        <v>0</v>
      </c>
      <c r="B16" s="14">
        <v>75000</v>
      </c>
    </row>
    <row r="17" spans="1:2" ht="18.75">
      <c r="A17" s="7" t="s">
        <v>1</v>
      </c>
      <c r="B17" s="19">
        <v>0.05</v>
      </c>
    </row>
    <row r="18" spans="1:2" ht="18.75">
      <c r="A18" s="7" t="s">
        <v>2</v>
      </c>
      <c r="B18" s="7">
        <v>15</v>
      </c>
    </row>
    <row r="19" spans="1:2" ht="18.75">
      <c r="A19" s="7" t="s">
        <v>13</v>
      </c>
      <c r="B19" s="7">
        <v>12</v>
      </c>
    </row>
    <row r="20" spans="1:2" ht="18.75">
      <c r="A20" s="7" t="s">
        <v>12</v>
      </c>
      <c r="B20" s="7">
        <f>B19*B18</f>
        <v>180</v>
      </c>
    </row>
    <row r="21" spans="1:2" ht="18.75">
      <c r="A21" s="7" t="s">
        <v>3</v>
      </c>
      <c r="B21" s="7">
        <v>1</v>
      </c>
    </row>
    <row r="22" spans="1:2" ht="18.75">
      <c r="A22" s="16" t="s">
        <v>10</v>
      </c>
      <c r="B22" s="17">
        <f>PMT(B17/B19,B18*B19,-B16)</f>
        <v>593.0952200561585</v>
      </c>
    </row>
    <row r="23" spans="1:2" ht="18.75">
      <c r="A23" s="16" t="s">
        <v>4</v>
      </c>
      <c r="B23" s="17">
        <f>PPMT(B17/B19,B21,B18*B19,-B16)</f>
        <v>280.5952200561585</v>
      </c>
    </row>
    <row r="24" spans="1:2" ht="18.75">
      <c r="A24" s="16" t="s">
        <v>5</v>
      </c>
      <c r="B24" s="17">
        <f>B22-B23</f>
        <v>312.5</v>
      </c>
    </row>
  </sheetData>
  <mergeCells count="1">
    <mergeCell ref="A3:B3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1F0C6-35CD-449B-BDCA-10FA2835CD78}">
  <dimension ref="A1:B24"/>
  <sheetViews>
    <sheetView workbookViewId="0">
      <selection activeCell="E7" sqref="E7"/>
    </sheetView>
  </sheetViews>
  <sheetFormatPr baseColWidth="10" defaultRowHeight="15"/>
  <cols>
    <col min="1" max="1" width="22.140625" bestFit="1" customWidth="1"/>
    <col min="2" max="2" width="14.28515625" customWidth="1"/>
  </cols>
  <sheetData>
    <row r="1" spans="1:2" ht="310.14999999999998" customHeight="1"/>
    <row r="3" spans="1:2" ht="18.75">
      <c r="A3" s="23" t="s">
        <v>15</v>
      </c>
      <c r="B3" s="23"/>
    </row>
    <row r="4" spans="1:2" ht="18.75">
      <c r="A4" s="7" t="s">
        <v>0</v>
      </c>
      <c r="B4" s="14">
        <v>75000</v>
      </c>
    </row>
    <row r="5" spans="1:2" ht="18.75">
      <c r="A5" s="7" t="s">
        <v>1</v>
      </c>
      <c r="B5" s="19">
        <v>1.4999999999999999E-2</v>
      </c>
    </row>
    <row r="6" spans="1:2" ht="18.75">
      <c r="A6" s="7" t="s">
        <v>2</v>
      </c>
      <c r="B6" s="7">
        <v>15</v>
      </c>
    </row>
    <row r="7" spans="1:2" ht="18.75">
      <c r="A7" s="7" t="s">
        <v>13</v>
      </c>
      <c r="B7" s="7">
        <v>12</v>
      </c>
    </row>
    <row r="8" spans="1:2" ht="18.75">
      <c r="A8" s="7" t="s">
        <v>12</v>
      </c>
      <c r="B8" s="7">
        <v>180</v>
      </c>
    </row>
    <row r="9" spans="1:2" ht="18.75">
      <c r="A9" s="7" t="s">
        <v>3</v>
      </c>
      <c r="B9" s="7">
        <v>1</v>
      </c>
    </row>
    <row r="10" spans="1:2" ht="18.75">
      <c r="A10" s="16" t="s">
        <v>10</v>
      </c>
      <c r="B10" s="17">
        <f>PMT(B5/B7,B6*B7,-B4)</f>
        <v>465.55726529807328</v>
      </c>
    </row>
    <row r="11" spans="1:2" ht="18.75">
      <c r="A11" s="16" t="s">
        <v>4</v>
      </c>
      <c r="B11" s="17">
        <f>PPMT(B5/B7,B9,B6*B7,-B4)</f>
        <v>371.80726529807328</v>
      </c>
    </row>
    <row r="12" spans="1:2" ht="18.75">
      <c r="A12" s="16" t="s">
        <v>5</v>
      </c>
      <c r="B12" s="17">
        <f>B10-B11</f>
        <v>93.75</v>
      </c>
    </row>
    <row r="15" spans="1:2" ht="18.75">
      <c r="A15" s="21" t="s">
        <v>14</v>
      </c>
    </row>
    <row r="16" spans="1:2" ht="18.75">
      <c r="A16" s="7" t="s">
        <v>0</v>
      </c>
      <c r="B16" s="14">
        <v>75000</v>
      </c>
    </row>
    <row r="17" spans="1:2" ht="18.75">
      <c r="A17" s="7" t="s">
        <v>1</v>
      </c>
      <c r="B17" s="19">
        <v>0.05</v>
      </c>
    </row>
    <row r="18" spans="1:2" ht="18.75">
      <c r="A18" s="7" t="s">
        <v>2</v>
      </c>
      <c r="B18" s="7">
        <v>15</v>
      </c>
    </row>
    <row r="19" spans="1:2" ht="18.75">
      <c r="A19" s="7" t="s">
        <v>13</v>
      </c>
      <c r="B19" s="7">
        <v>12</v>
      </c>
    </row>
    <row r="20" spans="1:2" ht="18.75">
      <c r="A20" s="7" t="s">
        <v>12</v>
      </c>
      <c r="B20" s="7">
        <f>B19*B18</f>
        <v>180</v>
      </c>
    </row>
    <row r="21" spans="1:2" ht="18.75">
      <c r="A21" s="7" t="s">
        <v>3</v>
      </c>
      <c r="B21" s="7">
        <v>1</v>
      </c>
    </row>
    <row r="22" spans="1:2" ht="18.75">
      <c r="A22" s="16" t="s">
        <v>10</v>
      </c>
      <c r="B22" s="17">
        <f>PMT(B17/B19,B18*B19,-B16)</f>
        <v>593.0952200561585</v>
      </c>
    </row>
    <row r="23" spans="1:2" ht="18.75">
      <c r="A23" s="16" t="s">
        <v>4</v>
      </c>
      <c r="B23" s="17">
        <f>PPMT(B17/B19,B21,B18*B19,-B16)</f>
        <v>280.5952200561585</v>
      </c>
    </row>
    <row r="24" spans="1:2" ht="18.75">
      <c r="A24" s="16" t="s">
        <v>5</v>
      </c>
      <c r="B24" s="17">
        <f>B22-B23</f>
        <v>312.5</v>
      </c>
    </row>
  </sheetData>
  <scenarios current="0" show="0" sqref="B6 B4 B10">
    <scenario name="Rate gering" locked="1" count="6" user="Easy4me" comment="Erstellt von Easy4me am 22.02.2022_x000a_Modifiziert von Easy4Me am 17.01.2023_x000a_Modifiziert von Easy4me am 17.02.2023">
      <inputCells r="B4" val="95000" numFmtId="167"/>
      <inputCells r="B5" val="0,015" numFmtId="10"/>
      <inputCells r="B6" val="15"/>
      <inputCells r="B7" val="12"/>
      <inputCells r="B8" val="180"/>
      <inputCells r="B9" val="1"/>
    </scenario>
    <scenario name="Anzahl der Jahre hoch" locked="1" count="6" user="Easy4me" comment="Erstellt von Easy4me am 22.02.2022">
      <inputCells r="B4" val="95000" numFmtId="167"/>
      <inputCells r="B5" val="0,015" numFmtId="10"/>
      <inputCells r="B6" val="25"/>
      <inputCells r="B7" val="12"/>
      <inputCells r="B8" val="180"/>
      <inputCells r="B9" val="1"/>
    </scenario>
    <scenario name="Darlehensbetrag hoch" locked="1" count="6" user="Easy4me" comment="Erstellt von Easy4me am 22.02.2022">
      <inputCells r="B4" val="130000" numFmtId="167"/>
      <inputCells r="B5" val="0,025" numFmtId="10"/>
      <inputCells r="B6" val="25"/>
      <inputCells r="B7" val="12"/>
      <inputCells r="B8" val="180"/>
      <inputCells r="B9" val="1"/>
    </scenario>
  </scenarios>
  <mergeCells count="1">
    <mergeCell ref="A3:B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91A46-358C-47D9-9121-0AF5B90028D9}">
  <dimension ref="A1:B24"/>
  <sheetViews>
    <sheetView workbookViewId="0">
      <selection activeCell="K5" sqref="K5"/>
    </sheetView>
  </sheetViews>
  <sheetFormatPr baseColWidth="10" defaultRowHeight="15"/>
  <cols>
    <col min="1" max="1" width="22.140625" bestFit="1" customWidth="1"/>
    <col min="2" max="2" width="14.28515625" customWidth="1"/>
  </cols>
  <sheetData>
    <row r="1" spans="1:2" ht="310.14999999999998" customHeight="1"/>
    <row r="3" spans="1:2" ht="18.75">
      <c r="A3" s="23" t="s">
        <v>15</v>
      </c>
      <c r="B3" s="23"/>
    </row>
    <row r="4" spans="1:2" ht="18.75">
      <c r="A4" s="7" t="s">
        <v>0</v>
      </c>
      <c r="B4" s="14">
        <v>75000</v>
      </c>
    </row>
    <row r="5" spans="1:2" ht="18.75">
      <c r="A5" s="7" t="s">
        <v>1</v>
      </c>
      <c r="B5" s="19">
        <v>1.4999999999999999E-2</v>
      </c>
    </row>
    <row r="6" spans="1:2" ht="18.75">
      <c r="A6" s="7" t="s">
        <v>2</v>
      </c>
      <c r="B6" s="7">
        <v>15</v>
      </c>
    </row>
    <row r="7" spans="1:2" ht="18.75">
      <c r="A7" s="7" t="s">
        <v>13</v>
      </c>
      <c r="B7" s="7">
        <v>12</v>
      </c>
    </row>
    <row r="8" spans="1:2" ht="18.75">
      <c r="A8" s="7" t="s">
        <v>12</v>
      </c>
      <c r="B8" s="7">
        <v>180</v>
      </c>
    </row>
    <row r="9" spans="1:2" ht="18.75">
      <c r="A9" s="7" t="s">
        <v>3</v>
      </c>
      <c r="B9" s="7">
        <v>1</v>
      </c>
    </row>
    <row r="10" spans="1:2" ht="18.75">
      <c r="A10" s="16" t="s">
        <v>10</v>
      </c>
      <c r="B10" s="17">
        <f>PMT(B5/B7,B6*B7,-B4)</f>
        <v>465.55726529807328</v>
      </c>
    </row>
    <row r="11" spans="1:2" ht="18.75">
      <c r="A11" s="16" t="s">
        <v>4</v>
      </c>
      <c r="B11" s="17">
        <f>PPMT(B5/B7,B9,B6*B7,-B4)</f>
        <v>371.80726529807328</v>
      </c>
    </row>
    <row r="12" spans="1:2" ht="18.75">
      <c r="A12" s="16" t="s">
        <v>5</v>
      </c>
      <c r="B12" s="17">
        <f>B10-B11</f>
        <v>93.75</v>
      </c>
    </row>
    <row r="15" spans="1:2" ht="18.75">
      <c r="A15" s="21" t="s">
        <v>14</v>
      </c>
    </row>
    <row r="16" spans="1:2" ht="18.75">
      <c r="A16" s="7" t="s">
        <v>0</v>
      </c>
      <c r="B16" s="14">
        <v>75000</v>
      </c>
    </row>
    <row r="17" spans="1:2" ht="18.75">
      <c r="A17" s="7" t="s">
        <v>1</v>
      </c>
      <c r="B17" s="19">
        <v>0.05</v>
      </c>
    </row>
    <row r="18" spans="1:2" ht="18.75">
      <c r="A18" s="7" t="s">
        <v>2</v>
      </c>
      <c r="B18" s="7">
        <v>15</v>
      </c>
    </row>
    <row r="19" spans="1:2" ht="18.75">
      <c r="A19" s="7" t="s">
        <v>13</v>
      </c>
      <c r="B19" s="7">
        <v>12</v>
      </c>
    </row>
    <row r="20" spans="1:2" ht="18.75">
      <c r="A20" s="7" t="s">
        <v>12</v>
      </c>
      <c r="B20" s="7">
        <f>B19*B18</f>
        <v>180</v>
      </c>
    </row>
    <row r="21" spans="1:2" ht="18.75">
      <c r="A21" s="7" t="s">
        <v>3</v>
      </c>
      <c r="B21" s="7">
        <v>1</v>
      </c>
    </row>
    <row r="22" spans="1:2" ht="18.75">
      <c r="A22" s="16" t="s">
        <v>10</v>
      </c>
      <c r="B22" s="17">
        <f>PMT(B17/B19,B18*B19,-B16)</f>
        <v>593.0952200561585</v>
      </c>
    </row>
    <row r="23" spans="1:2" ht="18.75">
      <c r="A23" s="16" t="s">
        <v>4</v>
      </c>
      <c r="B23" s="17">
        <f>PPMT(B17/B19,B21,B18*B19,-B16)</f>
        <v>280.5952200561585</v>
      </c>
    </row>
    <row r="24" spans="1:2" ht="18.75">
      <c r="A24" s="16" t="s">
        <v>5</v>
      </c>
      <c r="B24" s="17">
        <f>B22-B23</f>
        <v>312.5</v>
      </c>
    </row>
  </sheetData>
  <scenarios current="0" show="0" sqref="B6 B4 B10">
    <scenario name="Rate gering" locked="1" count="6" user="Easy4me" comment="Erstellt von Easy4me am 22.02.2022_x000a_Modifiziert von Easy4Me am 17.01.2023_x000a_Modifiziert von Easy4me am 17.02.2023">
      <inputCells r="B4" val="95000" numFmtId="167"/>
      <inputCells r="B5" val="0,015" numFmtId="10"/>
      <inputCells r="B6" val="15"/>
      <inputCells r="B7" val="12"/>
      <inputCells r="B8" val="180"/>
      <inputCells r="B9" val="1"/>
    </scenario>
    <scenario name="Anzahl der Jahre hoch" locked="1" count="6" user="Easy4me" comment="Erstellt von Easy4me am 22.02.2022">
      <inputCells r="B4" val="95000" numFmtId="167"/>
      <inputCells r="B5" val="0,015" numFmtId="10"/>
      <inputCells r="B6" val="25"/>
      <inputCells r="B7" val="12"/>
      <inputCells r="B8" val="180"/>
      <inputCells r="B9" val="1"/>
    </scenario>
    <scenario name="Darlehensbetrag hoch" locked="1" count="6" user="Easy4me" comment="Erstellt von Easy4me am 22.02.2022">
      <inputCells r="B4" val="130000" numFmtId="167"/>
      <inputCells r="B5" val="0,025" numFmtId="10"/>
      <inputCells r="B6" val="25"/>
      <inputCells r="B7" val="12"/>
      <inputCells r="B8" val="180"/>
      <inputCells r="B9" val="1"/>
    </scenario>
  </scenarios>
  <mergeCells count="1">
    <mergeCell ref="A3:B3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DA949D244DDC4D8927FC2E7EFC5E85" ma:contentTypeVersion="14" ma:contentTypeDescription="Ein neues Dokument erstellen." ma:contentTypeScope="" ma:versionID="8e3e143c3245ab8381ea45e05aa0c39e">
  <xsd:schema xmlns:xsd="http://www.w3.org/2001/XMLSchema" xmlns:xs="http://www.w3.org/2001/XMLSchema" xmlns:p="http://schemas.microsoft.com/office/2006/metadata/properties" xmlns:ns3="90dcfa79-2d89-47ef-bc80-866a5b3e3183" xmlns:ns4="8baa7261-70d0-45ca-b925-0e0e2c0f4054" targetNamespace="http://schemas.microsoft.com/office/2006/metadata/properties" ma:root="true" ma:fieldsID="3979642bbeb03c472205213f8a11e0f5" ns3:_="" ns4:_="">
    <xsd:import namespace="90dcfa79-2d89-47ef-bc80-866a5b3e3183"/>
    <xsd:import namespace="8baa7261-70d0-45ca-b925-0e0e2c0f40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cfa79-2d89-47ef-bc80-866a5b3e3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a7261-70d0-45ca-b925-0e0e2c0f4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429A6A-4E2B-42D0-9CBB-FD540E0A6F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4BDF41-4E30-4B71-81FE-D3ACDD6F209D}">
  <ds:schemaRefs>
    <ds:schemaRef ds:uri="http://purl.org/dc/terms/"/>
    <ds:schemaRef ds:uri="http://schemas.microsoft.com/office/2006/metadata/properties"/>
    <ds:schemaRef ds:uri="http://purl.org/dc/dcmitype/"/>
    <ds:schemaRef ds:uri="90dcfa79-2d89-47ef-bc80-866a5b3e3183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8baa7261-70d0-45ca-b925-0e0e2c0f4054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DDB9AC7-0618-4C60-82F3-4D4AAFFE3F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dcfa79-2d89-47ef-bc80-866a5b3e3183"/>
    <ds:schemaRef ds:uri="8baa7261-70d0-45ca-b925-0e0e2c0f4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Finanzmathematik</vt:lpstr>
      <vt:lpstr>Zielwert Umsatz</vt:lpstr>
      <vt:lpstr>Zielwertsuche Bankdarlehen 1</vt:lpstr>
      <vt:lpstr>Zielwertsuche Bankdarlehen 2</vt:lpstr>
      <vt:lpstr>Zielwertsuche Bankdarlehen 3</vt:lpstr>
      <vt:lpstr>Szenario Bankdarlehen</vt:lpstr>
      <vt:lpstr>Szenario Bankdarlehen Lösung</vt:lpstr>
      <vt:lpstr>Szenariobericht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Easy4me</cp:lastModifiedBy>
  <dcterms:created xsi:type="dcterms:W3CDTF">2012-04-21T10:23:57Z</dcterms:created>
  <dcterms:modified xsi:type="dcterms:W3CDTF">2023-06-16T08:21:52Z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0x01010068DA949D244DDC4D8927FC2E7EFC5E85</vt:lpwstr>
  </property>
</Properties>
</file>