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_advanced/"/>
    </mc:Choice>
  </mc:AlternateContent>
  <xr:revisionPtr revIDLastSave="0" documentId="8_{76228480-0905-40AA-AB5E-0B4951F6D548}" xr6:coauthVersionLast="36" xr6:coauthVersionMax="36" xr10:uidLastSave="{00000000-0000-0000-0000-000000000000}"/>
  <bookViews>
    <workbookView xWindow="0" yWindow="0" windowWidth="38400" windowHeight="17325" tabRatio="742" xr2:uid="{00000000-000D-0000-FFFF-FFFF00000000}"/>
  </bookViews>
  <sheets>
    <sheet name="Finanzmathematik" sheetId="12" r:id="rId1"/>
    <sheet name="RMZ KAPZ Erklärung" sheetId="1" r:id="rId2"/>
    <sheet name="RMZ KAPZ Aufgabe" sheetId="2" r:id="rId3"/>
    <sheet name="RMZ KAPZ 2 Lösung" sheetId="9" r:id="rId4"/>
    <sheet name="BW Erklärung" sheetId="3" r:id="rId5"/>
    <sheet name="BW Aufgabe" sheetId="4" r:id="rId6"/>
    <sheet name="BW Lösung" sheetId="10" r:id="rId7"/>
    <sheet name="ZZR Erklärung" sheetId="6" r:id="rId8"/>
    <sheet name="ZZR Aufgabe" sheetId="11" r:id="rId9"/>
    <sheet name="ZZR Lösung" sheetId="8" r:id="rId10"/>
  </sheets>
  <calcPr calcId="191029"/>
</workbook>
</file>

<file path=xl/calcChain.xml><?xml version="1.0" encoding="utf-8"?>
<calcChain xmlns="http://schemas.openxmlformats.org/spreadsheetml/2006/main">
  <c r="F4" i="8" l="1"/>
  <c r="E4" i="8"/>
  <c r="D4" i="8"/>
  <c r="C4" i="8"/>
  <c r="F2" i="10" l="1"/>
  <c r="E2" i="10"/>
  <c r="D2" i="10"/>
  <c r="C2" i="10"/>
  <c r="F10" i="9" l="1"/>
  <c r="E10" i="9"/>
  <c r="D10" i="9"/>
  <c r="C10" i="9"/>
  <c r="F9" i="9"/>
  <c r="E9" i="9"/>
  <c r="E11" i="9" s="1"/>
  <c r="D9" i="9"/>
  <c r="D11" i="9" s="1"/>
  <c r="C9" i="9"/>
  <c r="C11" i="9" s="1"/>
  <c r="F11" i="9" l="1"/>
  <c r="C4" i="6"/>
  <c r="C2" i="3"/>
  <c r="B10" i="1"/>
  <c r="B9" i="1" l="1"/>
  <c r="B11" i="1" s="1"/>
</calcChain>
</file>

<file path=xl/sharedStrings.xml><?xml version="1.0" encoding="utf-8"?>
<sst xmlns="http://schemas.openxmlformats.org/spreadsheetml/2006/main" count="94" uniqueCount="41">
  <si>
    <t>Darlehensbetrag</t>
  </si>
  <si>
    <t>Zinssatz</t>
  </si>
  <si>
    <t>Anzahl Jahre</t>
  </si>
  <si>
    <t>Termin</t>
  </si>
  <si>
    <t>Tilgung</t>
  </si>
  <si>
    <t>Zinsanteil</t>
  </si>
  <si>
    <t>Notwendig</t>
  </si>
  <si>
    <t>Optional</t>
  </si>
  <si>
    <t>Der Zinssatz pro Periode</t>
  </si>
  <si>
    <t xml:space="preserve">Gibt an, über wie viele Perioden die jeweilige Annuität (Rente) gezahlt wird. </t>
  </si>
  <si>
    <t>Aufgenommene Kredit, der Barwert oder der Gesamtbetrag, den eine Reihe zukünftiger Zahlungen zum gegenwärtigen Zeitpunkt wert ist.</t>
  </si>
  <si>
    <t>Der zukünftige Wert (Endwert) oder der Kassenbestand, den man  nach der letzten Zahlung erreicht haben möchte. Ist hier kein Wert eingetragen, wird der Wert 0 (Null) angenommen, d. h., der Endwert eines Kredits ist gleich 0.</t>
  </si>
  <si>
    <t>Kann den Wert 0 oder 1 annehmen und gibt an, wann Zahlungen fällig sind: z.b. am Anfang oder Ende des Monats, Jahres, Quartals usw.</t>
  </si>
  <si>
    <t>Termine/Jahr</t>
  </si>
  <si>
    <t>Rate/Monat</t>
  </si>
  <si>
    <t>Berechnung der Raten</t>
  </si>
  <si>
    <t>Berechnung des Darlehenzeitraumes</t>
  </si>
  <si>
    <t>Anzahl Monate</t>
  </si>
  <si>
    <t>Darlehen</t>
  </si>
  <si>
    <t>Berechne den Zahlungszeitraum (ZZR) oder die Anzahl der Raten</t>
  </si>
  <si>
    <t>Berechnung des Darlehenbetrages (Barwert)</t>
  </si>
  <si>
    <t>Berechne den Darlehenbetrag (BW, Barwert)</t>
  </si>
  <si>
    <t>KAPZ</t>
  </si>
  <si>
    <t>BW</t>
  </si>
  <si>
    <t>ZZR</t>
  </si>
  <si>
    <r>
      <rPr>
        <b/>
        <sz val="12"/>
        <color theme="6" tint="-0.499984740745262"/>
        <rFont val="Arial"/>
        <family val="2"/>
      </rPr>
      <t>Zins</t>
    </r>
    <r>
      <rPr>
        <sz val="12"/>
        <color theme="6" tint="-0.499984740745262"/>
        <rFont val="Arial"/>
        <family val="2"/>
      </rPr>
      <t>  (Zahlungszeitraum)</t>
    </r>
  </si>
  <si>
    <r>
      <rPr>
        <b/>
        <sz val="12"/>
        <color theme="6" tint="-0.499984740745262"/>
        <rFont val="Arial"/>
        <family val="2"/>
      </rPr>
      <t>Zzr</t>
    </r>
    <r>
      <rPr>
        <sz val="12"/>
        <color theme="6" tint="-0.499984740745262"/>
        <rFont val="Arial"/>
        <family val="2"/>
      </rPr>
      <t>  (Anzahl der Zahlungszeiträume)</t>
    </r>
  </si>
  <si>
    <r>
      <rPr>
        <b/>
        <sz val="12"/>
        <color theme="6" tint="-0.499984740745262"/>
        <rFont val="Arial"/>
        <family val="2"/>
      </rPr>
      <t>Bw</t>
    </r>
    <r>
      <rPr>
        <sz val="12"/>
        <color theme="6" tint="-0.499984740745262"/>
        <rFont val="Arial"/>
        <family val="2"/>
      </rPr>
      <t>  (Barwert)</t>
    </r>
  </si>
  <si>
    <r>
      <rPr>
        <b/>
        <sz val="12"/>
        <color theme="6" tint="-0.499984740745262"/>
        <rFont val="Arial"/>
        <family val="2"/>
      </rPr>
      <t>Zw</t>
    </r>
    <r>
      <rPr>
        <sz val="12"/>
        <color theme="6" tint="-0.499984740745262"/>
        <rFont val="Arial"/>
        <family val="2"/>
      </rPr>
      <t>  (Zukünftiger Wert)</t>
    </r>
  </si>
  <si>
    <r>
      <rPr>
        <b/>
        <sz val="12"/>
        <color theme="6" tint="-0.499984740745262"/>
        <rFont val="Arial"/>
        <family val="2"/>
      </rPr>
      <t>F</t>
    </r>
    <r>
      <rPr>
        <sz val="12"/>
        <color theme="6" tint="-0.499984740745262"/>
        <rFont val="Arial"/>
        <family val="2"/>
      </rPr>
      <t> (Fälligkeit)</t>
    </r>
  </si>
  <si>
    <t>RMZ</t>
  </si>
  <si>
    <t>Darlehenbetrag</t>
  </si>
  <si>
    <r>
      <t xml:space="preserve">Berechnung der </t>
    </r>
    <r>
      <rPr>
        <b/>
        <sz val="12"/>
        <color theme="1"/>
        <rFont val="Calibri"/>
        <family val="2"/>
        <scheme val="minor"/>
      </rPr>
      <t>monatliche Zahlung (Rate)</t>
    </r>
    <r>
      <rPr>
        <sz val="12"/>
        <color theme="1"/>
        <rFont val="Calibri"/>
        <family val="2"/>
        <scheme val="minor"/>
      </rPr>
      <t xml:space="preserve"> für ein Darlehen bei gegebener Laufzeit und Zinssatz.</t>
    </r>
  </si>
  <si>
    <r>
      <t xml:space="preserve">Jede Ratenzahlung setzt sich zusammen aus den </t>
    </r>
    <r>
      <rPr>
        <b/>
        <sz val="12"/>
        <color theme="1"/>
        <rFont val="Calibri"/>
        <family val="2"/>
        <scheme val="minor"/>
      </rPr>
      <t>Zinsen</t>
    </r>
    <r>
      <rPr>
        <sz val="12"/>
        <color theme="1"/>
        <rFont val="Calibri"/>
        <family val="2"/>
        <scheme val="minor"/>
      </rPr>
      <t xml:space="preserve"> und dem getilgten Kapitalanteil (</t>
    </r>
    <r>
      <rPr>
        <b/>
        <sz val="12"/>
        <color theme="1"/>
        <rFont val="Calibri"/>
        <family val="2"/>
        <scheme val="minor"/>
      </rPr>
      <t>Kapitalrückzahlung</t>
    </r>
    <r>
      <rPr>
        <sz val="12"/>
        <color theme="1"/>
        <rFont val="Calibri"/>
        <family val="2"/>
        <scheme val="minor"/>
      </rPr>
      <t xml:space="preserve">). 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Die Funktion </t>
    </r>
    <r>
      <rPr>
        <b/>
        <sz val="12"/>
        <color theme="1"/>
        <rFont val="Calibri"/>
        <family val="2"/>
        <scheme val="minor"/>
      </rPr>
      <t>KAPZ</t>
    </r>
    <r>
      <rPr>
        <sz val="12"/>
        <color theme="1"/>
        <rFont val="Calibri"/>
        <family val="2"/>
        <scheme val="minor"/>
      </rPr>
      <t xml:space="preserve"> berechnet die </t>
    </r>
    <r>
      <rPr>
        <b/>
        <sz val="12"/>
        <color rgb="FFC00000"/>
        <rFont val="Calibri"/>
        <family val="2"/>
        <scheme val="minor"/>
      </rPr>
      <t>Kap</t>
    </r>
    <r>
      <rPr>
        <sz val="12"/>
        <color theme="1"/>
        <rFont val="Calibri"/>
        <family val="2"/>
        <scheme val="minor"/>
      </rPr>
      <t>italrück</t>
    </r>
    <r>
      <rPr>
        <b/>
        <sz val="12"/>
        <color rgb="FFC00000"/>
        <rFont val="Calibri"/>
        <family val="2"/>
        <scheme val="minor"/>
      </rPr>
      <t>z</t>
    </r>
    <r>
      <rPr>
        <sz val="12"/>
        <color theme="1"/>
        <rFont val="Calibri"/>
        <family val="2"/>
        <scheme val="minor"/>
      </rPr>
      <t xml:space="preserve">ahlung - also den Betrag, um den der Darlehensbetrag durch die Rückzahlung verringert wird. 
</t>
    </r>
    <r>
      <rPr>
        <b/>
        <sz val="12"/>
        <color theme="1"/>
        <rFont val="Calibri"/>
        <family val="2"/>
        <scheme val="minor"/>
      </rPr>
      <t xml:space="preserve">Kapitalrückzahlung = Rate </t>
    </r>
    <r>
      <rPr>
        <sz val="12"/>
        <color theme="1"/>
        <rFont val="Calibri"/>
        <family val="2"/>
        <scheme val="minor"/>
      </rPr>
      <t>minus</t>
    </r>
    <r>
      <rPr>
        <b/>
        <sz val="12"/>
        <color theme="1"/>
        <rFont val="Calibri"/>
        <family val="2"/>
        <scheme val="minor"/>
      </rPr>
      <t xml:space="preserve"> Zinsanteil</t>
    </r>
    <r>
      <rPr>
        <sz val="12"/>
        <color theme="1"/>
        <rFont val="Calibri"/>
        <family val="2"/>
        <scheme val="minor"/>
      </rPr>
      <t xml:space="preserve"> (Z. B. bei Kapitalrückzahlung einer Investition bei gleichbleibenden periodische Zahlungen (Raten) und konstantem Zinsatz).</t>
    </r>
  </si>
  <si>
    <r>
      <t>Berechnet den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Z</t>
    </r>
    <r>
      <rPr>
        <b/>
        <sz val="12"/>
        <color theme="1"/>
        <rFont val="Calibri"/>
        <family val="2"/>
        <scheme val="minor"/>
      </rPr>
      <t>ahlungs</t>
    </r>
    <r>
      <rPr>
        <b/>
        <sz val="12"/>
        <color rgb="FFC00000"/>
        <rFont val="Calibri"/>
        <family val="2"/>
        <scheme val="minor"/>
      </rPr>
      <t>z</t>
    </r>
    <r>
      <rPr>
        <b/>
        <sz val="12"/>
        <color theme="1"/>
        <rFont val="Calibri"/>
        <family val="2"/>
        <scheme val="minor"/>
      </rPr>
      <t>eit</t>
    </r>
    <r>
      <rPr>
        <b/>
        <sz val="12"/>
        <color rgb="FFC00000"/>
        <rFont val="Calibri"/>
        <family val="2"/>
        <scheme val="minor"/>
      </rPr>
      <t>r</t>
    </r>
    <r>
      <rPr>
        <b/>
        <sz val="12"/>
        <color theme="1"/>
        <rFont val="Calibri"/>
        <family val="2"/>
        <scheme val="minor"/>
      </rPr>
      <t xml:space="preserve">aum </t>
    </r>
    <r>
      <rPr>
        <sz val="12"/>
        <color theme="1"/>
        <rFont val="Calibri"/>
        <family val="2"/>
        <scheme val="minor"/>
      </rPr>
      <t>für z. B. die Rückzahlung eines Kredits bei gleichbleibenden Ratenzahlungen und konstantem Zinssatz.</t>
    </r>
  </si>
  <si>
    <r>
      <t xml:space="preserve">Beispiel: Wie viel muss ich monatlich bezahlen, wenn ich eine </t>
    </r>
    <r>
      <rPr>
        <b/>
        <i/>
        <sz val="12"/>
        <color theme="4" tint="-0.249977111117893"/>
        <rFont val="Calibri"/>
        <family val="2"/>
        <scheme val="minor"/>
      </rPr>
      <t>Kredit von 50.000 €</t>
    </r>
    <r>
      <rPr>
        <i/>
        <sz val="12"/>
        <color theme="4" tint="-0.249977111117893"/>
        <rFont val="Calibri"/>
        <family val="2"/>
        <scheme val="minor"/>
      </rPr>
      <t xml:space="preserve"> bei einem Zinssatz von 3 % in 10 Jahren tilgen will?</t>
    </r>
  </si>
  <si>
    <t>Beispiel: Wie viel kann ich mir zu 3 % Zinsen ausleihen, wenn ich im Monat 250 € bezahlen kann und den Kredit in 5 Jahren zurückzahlen möchte?</t>
  </si>
  <si>
    <t>Beispiel: Um welchen Betrag sind meine Schulden nach der ersten bezahlten Rate oder nach dem ersten Jahr weniger geworden?</t>
  </si>
  <si>
    <t>Beispiel: Wie lange muss ich für einen Kredit von 15.000 € zurückzahlen, wenn der Zinssatz 4,5 % beträgt?</t>
  </si>
  <si>
    <r>
      <t xml:space="preserve">Die Funktion BW berechnet den </t>
    </r>
    <r>
      <rPr>
        <b/>
        <sz val="12"/>
        <color rgb="FFC00000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ar</t>
    </r>
    <r>
      <rPr>
        <b/>
        <sz val="12"/>
        <color rgb="FFC00000"/>
        <rFont val="Calibri"/>
        <family val="2"/>
        <scheme val="minor"/>
      </rPr>
      <t>w</t>
    </r>
    <r>
      <rPr>
        <sz val="12"/>
        <color theme="1"/>
        <rFont val="Calibri"/>
        <family val="2"/>
        <scheme val="minor"/>
      </rPr>
      <t xml:space="preserve">ert. 
Das ist zum Beispiel aktuelle Wert eines </t>
    </r>
    <r>
      <rPr>
        <b/>
        <sz val="12"/>
        <color theme="1"/>
        <rFont val="Calibri"/>
        <family val="2"/>
        <scheme val="minor"/>
      </rPr>
      <t>Kreditbetrags.</t>
    </r>
  </si>
  <si>
    <t>Wir rechnen mit diesen Funktionen: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</si>
</sst>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#,##0.00\ [$€-1];[Red]\-#,##0.00\ [$€-1]"/>
    <numFmt numFmtId="165" formatCode="_-[$€-C07]\ * #,##0.00_-;\-[$€-C07]\ * #,##0.00_-;_-[$€-C07]\ * &quot;-&quot;??_-;_-@_-"/>
    <numFmt numFmtId="166" formatCode="_-[$€-C07]\ * #,##0_-;\-[$€-C07]\ * #,##0_-;_-[$€-C07]\ * &quot;-&quot;??_-;_-@_-"/>
    <numFmt numFmtId="167" formatCode="#,##0\ [$€-1];[Red]\-#,##0\ [$€-1]"/>
  </numFmts>
  <fonts count="1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indexed="56"/>
      <name val="Tahoma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6" tint="-0.499984740745262"/>
      <name val="Arial"/>
      <family val="2"/>
    </font>
    <font>
      <b/>
      <sz val="12"/>
      <color theme="6" tint="-0.499984740745262"/>
      <name val="Arial"/>
      <family val="2"/>
    </font>
    <font>
      <i/>
      <sz val="12"/>
      <name val="Arial"/>
      <family val="2"/>
    </font>
    <font>
      <sz val="1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sz val="48"/>
      <color indexed="23"/>
      <name val="Tahoma"/>
      <family val="2"/>
    </font>
    <font>
      <sz val="14"/>
      <color theme="1" tint="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4E59F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6" tint="-0.24994659260841701"/>
      </left>
      <right/>
      <top style="thick">
        <color theme="6" tint="-0.24994659260841701"/>
      </top>
      <bottom/>
      <diagonal/>
    </border>
    <border>
      <left style="thick">
        <color theme="6" tint="-0.24994659260841701"/>
      </left>
      <right/>
      <top/>
      <bottom/>
      <diagonal/>
    </border>
    <border>
      <left/>
      <right style="thick">
        <color theme="6" tint="-0.24994659260841701"/>
      </right>
      <top/>
      <bottom/>
      <diagonal/>
    </border>
    <border>
      <left style="thick">
        <color theme="6" tint="-0.24994659260841701"/>
      </left>
      <right/>
      <top/>
      <bottom style="thick">
        <color theme="6" tint="-0.24994659260841701"/>
      </bottom>
      <diagonal/>
    </border>
    <border>
      <left/>
      <right style="thick">
        <color theme="6" tint="-0.24994659260841701"/>
      </right>
      <top/>
      <bottom style="thick">
        <color theme="6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 style="thick">
        <color theme="6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ck">
        <color theme="6" tint="-0.24994659260841701"/>
      </left>
      <right style="thick">
        <color theme="4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ck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ck">
        <color theme="6" tint="-0.24994659260841701"/>
      </left>
      <right style="medium">
        <color theme="6" tint="-0.24994659260841701"/>
      </right>
      <top style="thick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thick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thick">
        <color theme="6" tint="-0.24994659260841701"/>
      </right>
      <top style="thick">
        <color theme="6" tint="-0.24994659260841701"/>
      </top>
      <bottom style="medium">
        <color theme="6" tint="-0.24994659260841701"/>
      </bottom>
      <diagonal/>
    </border>
    <border>
      <left style="thick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thick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ck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thick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thick">
        <color theme="6" tint="-0.24994659260841701"/>
      </bottom>
      <diagonal/>
    </border>
    <border>
      <left style="medium">
        <color theme="6" tint="-0.24994659260841701"/>
      </left>
      <right style="thick">
        <color theme="6" tint="-0.24994659260841701"/>
      </right>
      <top style="medium">
        <color theme="6" tint="-0.24994659260841701"/>
      </top>
      <bottom style="thick">
        <color theme="6" tint="-0.2499465926084170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0" fontId="2" fillId="0" borderId="4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4" fillId="0" borderId="0" xfId="0" applyFont="1"/>
    <xf numFmtId="2" fontId="0" fillId="0" borderId="0" xfId="0" applyNumberFormat="1"/>
    <xf numFmtId="8" fontId="0" fillId="0" borderId="0" xfId="0" applyNumberFormat="1"/>
    <xf numFmtId="0" fontId="2" fillId="0" borderId="13" xfId="0" applyFont="1" applyBorder="1" applyAlignment="1">
      <alignment vertical="center"/>
    </xf>
    <xf numFmtId="164" fontId="2" fillId="0" borderId="15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vertical="center"/>
    </xf>
    <xf numFmtId="164" fontId="7" fillId="0" borderId="2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10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horizontal="right" vertical="top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7" xfId="0" applyFont="1" applyBorder="1" applyAlignment="1">
      <alignment vertical="center"/>
    </xf>
    <xf numFmtId="164" fontId="7" fillId="4" borderId="2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8" fontId="6" fillId="4" borderId="9" xfId="0" applyNumberFormat="1" applyFont="1" applyFill="1" applyBorder="1" applyAlignment="1">
      <alignment horizontal="right"/>
    </xf>
    <xf numFmtId="0" fontId="7" fillId="0" borderId="10" xfId="0" applyFont="1" applyBorder="1" applyAlignment="1">
      <alignment vertical="center"/>
    </xf>
    <xf numFmtId="164" fontId="6" fillId="4" borderId="11" xfId="0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7" fillId="0" borderId="13" xfId="0" applyFont="1" applyBorder="1" applyAlignment="1">
      <alignment vertical="center"/>
    </xf>
    <xf numFmtId="164" fontId="7" fillId="0" borderId="15" xfId="0" applyNumberFormat="1" applyFont="1" applyBorder="1" applyAlignment="1">
      <alignment horizontal="right" vertical="center"/>
    </xf>
    <xf numFmtId="164" fontId="7" fillId="2" borderId="2" xfId="0" applyNumberFormat="1" applyFont="1" applyFill="1" applyBorder="1" applyAlignment="1">
      <alignment horizontal="right" vertical="center"/>
    </xf>
    <xf numFmtId="165" fontId="7" fillId="0" borderId="14" xfId="1" applyNumberFormat="1" applyFont="1" applyFill="1" applyBorder="1" applyAlignment="1">
      <alignment horizontal="right" vertical="center"/>
    </xf>
    <xf numFmtId="164" fontId="7" fillId="5" borderId="2" xfId="0" applyNumberFormat="1" applyFont="1" applyFill="1" applyBorder="1" applyAlignment="1">
      <alignment horizontal="right" vertical="center"/>
    </xf>
    <xf numFmtId="167" fontId="7" fillId="0" borderId="2" xfId="0" applyNumberFormat="1" applyFont="1" applyBorder="1" applyAlignment="1">
      <alignment horizontal="right" vertical="center"/>
    </xf>
    <xf numFmtId="2" fontId="7" fillId="2" borderId="4" xfId="0" applyNumberFormat="1" applyFont="1" applyFill="1" applyBorder="1" applyAlignment="1">
      <alignment horizontal="right" vertical="center"/>
    </xf>
    <xf numFmtId="166" fontId="7" fillId="0" borderId="14" xfId="1" applyNumberFormat="1" applyFont="1" applyFill="1" applyBorder="1" applyAlignment="1">
      <alignment horizontal="right" vertical="center"/>
    </xf>
    <xf numFmtId="2" fontId="7" fillId="5" borderId="4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7" fillId="0" borderId="0" xfId="0" applyFont="1" applyAlignment="1">
      <alignment horizontal="left" vertical="top"/>
    </xf>
    <xf numFmtId="0" fontId="18" fillId="0" borderId="0" xfId="0" applyFont="1"/>
    <xf numFmtId="44" fontId="7" fillId="5" borderId="16" xfId="1" applyFont="1" applyFill="1" applyBorder="1" applyAlignment="1">
      <alignment horizontal="right" vertical="center"/>
    </xf>
    <xf numFmtId="44" fontId="7" fillId="5" borderId="17" xfId="1" applyFont="1" applyFill="1" applyBorder="1" applyAlignment="1">
      <alignment horizontal="right" vertical="center"/>
    </xf>
    <xf numFmtId="44" fontId="7" fillId="5" borderId="18" xfId="1" applyFont="1" applyFill="1" applyBorder="1" applyAlignment="1">
      <alignment horizontal="right" vertical="center"/>
    </xf>
    <xf numFmtId="44" fontId="6" fillId="5" borderId="19" xfId="1" applyFont="1" applyFill="1" applyBorder="1" applyAlignment="1">
      <alignment horizontal="right"/>
    </xf>
    <xf numFmtId="44" fontId="6" fillId="5" borderId="20" xfId="1" applyFont="1" applyFill="1" applyBorder="1" applyAlignment="1">
      <alignment horizontal="right"/>
    </xf>
    <xf numFmtId="44" fontId="6" fillId="5" borderId="21" xfId="1" applyFont="1" applyFill="1" applyBorder="1" applyAlignment="1">
      <alignment horizontal="right"/>
    </xf>
    <xf numFmtId="44" fontId="6" fillId="5" borderId="22" xfId="1" applyFont="1" applyFill="1" applyBorder="1" applyAlignment="1">
      <alignment horizontal="right"/>
    </xf>
    <xf numFmtId="44" fontId="6" fillId="5" borderId="23" xfId="1" applyFont="1" applyFill="1" applyBorder="1" applyAlignment="1">
      <alignment horizontal="right"/>
    </xf>
    <xf numFmtId="44" fontId="6" fillId="5" borderId="24" xfId="1" applyFont="1" applyFill="1" applyBorder="1" applyAlignment="1">
      <alignment horizontal="right"/>
    </xf>
    <xf numFmtId="44" fontId="7" fillId="0" borderId="2" xfId="1" applyFont="1" applyBorder="1" applyAlignment="1">
      <alignment horizontal="right" vertical="center"/>
    </xf>
    <xf numFmtId="44" fontId="7" fillId="3" borderId="16" xfId="1" applyFont="1" applyFill="1" applyBorder="1" applyAlignment="1">
      <alignment horizontal="right" vertical="center"/>
    </xf>
    <xf numFmtId="44" fontId="7" fillId="3" borderId="17" xfId="1" applyFont="1" applyFill="1" applyBorder="1" applyAlignment="1">
      <alignment horizontal="right" vertical="center"/>
    </xf>
    <xf numFmtId="44" fontId="7" fillId="3" borderId="18" xfId="1" applyFont="1" applyFill="1" applyBorder="1" applyAlignment="1">
      <alignment horizontal="right" vertical="center"/>
    </xf>
    <xf numFmtId="44" fontId="6" fillId="3" borderId="19" xfId="1" applyFont="1" applyFill="1" applyBorder="1" applyAlignment="1">
      <alignment horizontal="right"/>
    </xf>
    <xf numFmtId="44" fontId="6" fillId="3" borderId="20" xfId="1" applyFont="1" applyFill="1" applyBorder="1" applyAlignment="1">
      <alignment horizontal="right"/>
    </xf>
    <xf numFmtId="44" fontId="6" fillId="3" borderId="21" xfId="1" applyFont="1" applyFill="1" applyBorder="1" applyAlignment="1">
      <alignment horizontal="right"/>
    </xf>
    <xf numFmtId="44" fontId="6" fillId="3" borderId="22" xfId="1" applyFont="1" applyFill="1" applyBorder="1" applyAlignment="1">
      <alignment horizontal="right"/>
    </xf>
    <xf numFmtId="44" fontId="6" fillId="3" borderId="23" xfId="1" applyFont="1" applyFill="1" applyBorder="1" applyAlignment="1">
      <alignment horizontal="right"/>
    </xf>
    <xf numFmtId="44" fontId="6" fillId="3" borderId="24" xfId="1" applyFont="1" applyFill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" fillId="4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6" fillId="4" borderId="12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2" xfId="0" applyFont="1" applyFill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4E59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21770</xdr:colOff>
      <xdr:row>0</xdr:row>
      <xdr:rowOff>38099</xdr:rowOff>
    </xdr:from>
    <xdr:to>
      <xdr:col>2</xdr:col>
      <xdr:colOff>5894614</xdr:colOff>
      <xdr:row>0</xdr:row>
      <xdr:rowOff>2280556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9923986-FC44-1016-EA12-6C62EFA092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b="5109"/>
        <a:stretch/>
      </xdr:blipFill>
      <xdr:spPr>
        <a:xfrm>
          <a:off x="288470" y="38099"/>
          <a:ext cx="6656615" cy="2242457"/>
        </a:xfrm>
        <a:prstGeom prst="rect">
          <a:avLst/>
        </a:prstGeom>
      </xdr:spPr>
    </xdr:pic>
    <xdr:clientData/>
  </xdr:twoCellAnchor>
  <xdr:twoCellAnchor editAs="oneCell">
    <xdr:from>
      <xdr:col>2</xdr:col>
      <xdr:colOff>3547201</xdr:colOff>
      <xdr:row>0</xdr:row>
      <xdr:rowOff>2047946</xdr:rowOff>
    </xdr:from>
    <xdr:to>
      <xdr:col>2</xdr:col>
      <xdr:colOff>4898570</xdr:colOff>
      <xdr:row>0</xdr:row>
      <xdr:rowOff>2263145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672" y="2047946"/>
          <a:ext cx="1351369" cy="215199"/>
        </a:xfrm>
        <a:prstGeom prst="rect">
          <a:avLst/>
        </a:prstGeom>
        <a:effectLst>
          <a:outerShdw blurRad="38100" dist="25400" dir="2700000" algn="t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1</xdr:col>
      <xdr:colOff>74113</xdr:colOff>
      <xdr:row>0</xdr:row>
      <xdr:rowOff>64583</xdr:rowOff>
    </xdr:from>
    <xdr:ext cx="5991320" cy="1031629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B11F2AC9-088E-469A-097A-EF4560D41036}"/>
            </a:ext>
          </a:extLst>
        </xdr:cNvPr>
        <xdr:cNvSpPr/>
      </xdr:nvSpPr>
      <xdr:spPr>
        <a:xfrm>
          <a:off x="340813" y="64583"/>
          <a:ext cx="5991320" cy="1031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6000" b="0" cap="none" spc="0">
              <a:ln w="0"/>
              <a:solidFill>
                <a:schemeClr val="tx1">
                  <a:lumMod val="65000"/>
                  <a:lumOff val="3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Finanzmathematik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267419</xdr:colOff>
      <xdr:row>1</xdr:row>
      <xdr:rowOff>8627</xdr:rowOff>
    </xdr:from>
    <xdr:to>
      <xdr:col>12</xdr:col>
      <xdr:colOff>153119</xdr:colOff>
      <xdr:row>6</xdr:row>
      <xdr:rowOff>32657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5661290" y="215456"/>
          <a:ext cx="4588329" cy="104184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="1"/>
            <a:t>Berechne die Anzahl der Raten</a:t>
          </a:r>
          <a:r>
            <a:rPr lang="de-AT" sz="1200" b="1" baseline="0"/>
            <a:t>!</a:t>
          </a:r>
        </a:p>
        <a:p>
          <a:r>
            <a:rPr lang="de-AT" sz="1200" baseline="0"/>
            <a:t>Wie ändert sich die Anzahl der Monate bzw. Anzahl der Raten?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lang="de-AT" sz="1200" baseline="0"/>
          </a:br>
          <a:r>
            <a:rPr lang="de-AT" sz="1200" baseline="0"/>
            <a:t>Antwort: </a:t>
          </a:r>
          <a:r>
            <a:rPr lang="de-A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Laufzeit bzw. Anzahl der Ratenzahlungen erhöht sich abhängig von der Kredithöhe.</a:t>
          </a:r>
          <a:endParaRPr lang="de-AT" sz="1200">
            <a:effectLst/>
          </a:endParaRPr>
        </a:p>
        <a:p>
          <a:endParaRPr lang="de-AT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36229</xdr:colOff>
      <xdr:row>14</xdr:row>
      <xdr:rowOff>12842</xdr:rowOff>
    </xdr:from>
    <xdr:to>
      <xdr:col>2</xdr:col>
      <xdr:colOff>159706</xdr:colOff>
      <xdr:row>17</xdr:row>
      <xdr:rowOff>345781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29" y="3991142"/>
          <a:ext cx="2651354" cy="1306492"/>
        </a:xfrm>
        <a:prstGeom prst="rect">
          <a:avLst/>
        </a:prstGeom>
        <a:ln w="3175">
          <a:solidFill>
            <a:schemeClr val="accent1"/>
          </a:solidFill>
        </a:ln>
      </xdr:spPr>
    </xdr:pic>
    <xdr:clientData/>
  </xdr:twoCellAnchor>
  <xdr:twoCellAnchor>
    <xdr:from>
      <xdr:col>3</xdr:col>
      <xdr:colOff>28575</xdr:colOff>
      <xdr:row>5</xdr:row>
      <xdr:rowOff>123825</xdr:rowOff>
    </xdr:from>
    <xdr:to>
      <xdr:col>4</xdr:col>
      <xdr:colOff>881</xdr:colOff>
      <xdr:row>6</xdr:row>
      <xdr:rowOff>238125</xdr:rowOff>
    </xdr:to>
    <xdr:sp macro="" textlink="">
      <xdr:nvSpPr>
        <xdr:cNvPr id="3" name="Legende mit Linie 1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98239" y="1654229"/>
          <a:ext cx="2751364" cy="376837"/>
        </a:xfrm>
        <a:prstGeom prst="borderCallout1">
          <a:avLst>
            <a:gd name="adj1" fmla="val 66329"/>
            <a:gd name="adj2" fmla="val -4376"/>
            <a:gd name="adj3" fmla="val 196667"/>
            <a:gd name="adj4" fmla="val -21776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2</xdr:col>
      <xdr:colOff>553814</xdr:colOff>
      <xdr:row>5</xdr:row>
      <xdr:rowOff>123826</xdr:rowOff>
    </xdr:from>
    <xdr:to>
      <xdr:col>3</xdr:col>
      <xdr:colOff>2458630</xdr:colOff>
      <xdr:row>7</xdr:row>
      <xdr:rowOff>7658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74" y="1666432"/>
          <a:ext cx="2462997" cy="421714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9</xdr:row>
      <xdr:rowOff>114300</xdr:rowOff>
    </xdr:from>
    <xdr:to>
      <xdr:col>3</xdr:col>
      <xdr:colOff>2605872</xdr:colOff>
      <xdr:row>11</xdr:row>
      <xdr:rowOff>341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6650" y="2571750"/>
          <a:ext cx="2462997" cy="426757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9</xdr:row>
      <xdr:rowOff>190500</xdr:rowOff>
    </xdr:from>
    <xdr:to>
      <xdr:col>4</xdr:col>
      <xdr:colOff>881</xdr:colOff>
      <xdr:row>11</xdr:row>
      <xdr:rowOff>28575</xdr:rowOff>
    </xdr:to>
    <xdr:sp macro="" textlink="">
      <xdr:nvSpPr>
        <xdr:cNvPr id="10" name="Legende mit Linie 1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198239" y="2796668"/>
          <a:ext cx="2751364" cy="369554"/>
        </a:xfrm>
        <a:prstGeom prst="borderCallout1">
          <a:avLst>
            <a:gd name="adj1" fmla="val 36077"/>
            <a:gd name="adj2" fmla="val -2049"/>
            <a:gd name="adj3" fmla="val 46667"/>
            <a:gd name="adj4" fmla="val -18778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AT" sz="1600"/>
            <a:t>= Rate minus Tilgung</a:t>
          </a:r>
        </a:p>
      </xdr:txBody>
    </xdr:sp>
    <xdr:clientData/>
  </xdr:twoCellAnchor>
  <xdr:twoCellAnchor>
    <xdr:from>
      <xdr:col>3</xdr:col>
      <xdr:colOff>0</xdr:colOff>
      <xdr:row>7</xdr:row>
      <xdr:rowOff>257175</xdr:rowOff>
    </xdr:from>
    <xdr:to>
      <xdr:col>4</xdr:col>
      <xdr:colOff>2242</xdr:colOff>
      <xdr:row>9</xdr:row>
      <xdr:rowOff>28575</xdr:rowOff>
    </xdr:to>
    <xdr:sp macro="" textlink="">
      <xdr:nvSpPr>
        <xdr:cNvPr id="13" name="Legende mit Linie 1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169664" y="2319057"/>
          <a:ext cx="2781300" cy="315686"/>
        </a:xfrm>
        <a:prstGeom prst="borderCallout1">
          <a:avLst>
            <a:gd name="adj1" fmla="val 61346"/>
            <a:gd name="adj2" fmla="val -3268"/>
            <a:gd name="adj3" fmla="val 98299"/>
            <a:gd name="adj4" fmla="val -18267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AT" sz="1400" b="1"/>
            <a:t>= -KAPZ(B3/B5;1;B4*B5;B2)</a:t>
          </a:r>
        </a:p>
      </xdr:txBody>
    </xdr:sp>
    <xdr:clientData/>
  </xdr:twoCellAnchor>
  <xdr:twoCellAnchor>
    <xdr:from>
      <xdr:col>4</xdr:col>
      <xdr:colOff>98369</xdr:colOff>
      <xdr:row>7</xdr:row>
      <xdr:rowOff>278097</xdr:rowOff>
    </xdr:from>
    <xdr:to>
      <xdr:col>8</xdr:col>
      <xdr:colOff>622244</xdr:colOff>
      <xdr:row>12</xdr:row>
      <xdr:rowOff>239997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670018" y="2358585"/>
          <a:ext cx="3842508" cy="1331978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KAPZ:</a:t>
          </a:r>
          <a:r>
            <a:rPr lang="de-AT" sz="1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AT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 ersten Monat wird der Darlehensbetrag um 230,95 Euro verringert, der Rest auf die 270,05 Euro sind Zinsen</a:t>
          </a:r>
          <a:r>
            <a:rPr lang="de-AT" sz="1400"/>
            <a:t> </a:t>
          </a:r>
          <a:r>
            <a:rPr lang="de-AT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de-AT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</a:t>
          </a:r>
          <a:r>
            <a:rPr lang="de-AT" sz="1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Einser steht für das ERSTE Monat! Z.b. wird im zehnten Monat die Tilgung schon größer sein!</a:t>
          </a:r>
          <a:endParaRPr lang="de-AT" sz="1400"/>
        </a:p>
      </xdr:txBody>
    </xdr:sp>
    <xdr:clientData/>
  </xdr:twoCellAnchor>
  <xdr:twoCellAnchor>
    <xdr:from>
      <xdr:col>3</xdr:col>
      <xdr:colOff>9525</xdr:colOff>
      <xdr:row>12</xdr:row>
      <xdr:rowOff>112059</xdr:rowOff>
    </xdr:from>
    <xdr:to>
      <xdr:col>3</xdr:col>
      <xdr:colOff>2619375</xdr:colOff>
      <xdr:row>13</xdr:row>
      <xdr:rowOff>170890</xdr:rowOff>
    </xdr:to>
    <xdr:sp macro="" textlink="">
      <xdr:nvSpPr>
        <xdr:cNvPr id="15" name="Flussdiagramm: Prozes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990290" y="3630706"/>
          <a:ext cx="2609850" cy="327772"/>
        </a:xfrm>
        <a:prstGeom prst="flowChartProcess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AT" sz="1600" b="1"/>
            <a:t>Formel</a:t>
          </a:r>
          <a:r>
            <a:rPr lang="de-AT" sz="1600" b="1" baseline="0"/>
            <a:t> RMZ</a:t>
          </a:r>
          <a:endParaRPr lang="de-AT" sz="1600" b="1"/>
        </a:p>
      </xdr:txBody>
    </xdr:sp>
    <xdr:clientData/>
  </xdr:twoCellAnchor>
  <xdr:twoCellAnchor>
    <xdr:from>
      <xdr:col>2</xdr:col>
      <xdr:colOff>533400</xdr:colOff>
      <xdr:row>0</xdr:row>
      <xdr:rowOff>161925</xdr:rowOff>
    </xdr:from>
    <xdr:to>
      <xdr:col>4</xdr:col>
      <xdr:colOff>904875</xdr:colOff>
      <xdr:row>4</xdr:row>
      <xdr:rowOff>219075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3771900" y="161925"/>
          <a:ext cx="3876675" cy="13430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 b="1"/>
            <a:t>B3/B5:</a:t>
          </a:r>
          <a:r>
            <a:rPr lang="de-AT" sz="1400" b="1" baseline="0"/>
            <a:t> </a:t>
          </a:r>
          <a:r>
            <a:rPr lang="de-AT" sz="1400" baseline="0"/>
            <a:t>Die Zinsen eines Jahres werden durch 12 dividiert und ergeben die Zinsen pro Monat.</a:t>
          </a:r>
        </a:p>
        <a:p>
          <a:r>
            <a:rPr lang="de-AT" sz="1400" b="1"/>
            <a:t>B4*B5:</a:t>
          </a:r>
          <a:r>
            <a:rPr lang="de-AT" sz="1400" b="1" baseline="0"/>
            <a:t> </a:t>
          </a:r>
          <a:r>
            <a:rPr lang="de-AT" sz="1400" baseline="0"/>
            <a:t>Die Anzahl der Jahre wird mit 12 mulitpliziert und ergeben die Anzahl der Monate und Ratenzahlungen.</a:t>
          </a:r>
          <a:endParaRPr lang="de-AT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28574</xdr:rowOff>
    </xdr:from>
    <xdr:to>
      <xdr:col>12</xdr:col>
      <xdr:colOff>104775</xdr:colOff>
      <xdr:row>9</xdr:row>
      <xdr:rowOff>104775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57975" y="304799"/>
          <a:ext cx="4457700" cy="2257426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="1"/>
            <a:t>Berechne die Raten,</a:t>
          </a:r>
          <a:r>
            <a:rPr lang="de-AT" sz="1200" b="1" baseline="0"/>
            <a:t> Tilgung und den Zinsanteil.</a:t>
          </a:r>
        </a:p>
        <a:p>
          <a:r>
            <a:rPr lang="de-AT" sz="1200" baseline="0"/>
            <a:t>Welche Werte verändern sich, wenn das Darlehen über eine eine lange Zeit (hohe Laufzeit) zurückgezahlt wird?</a:t>
          </a:r>
        </a:p>
        <a:p>
          <a:endParaRPr lang="de-AT" sz="1200" baseline="0"/>
        </a:p>
        <a:p>
          <a:r>
            <a:rPr lang="de-AT" sz="1200" baseline="0"/>
            <a:t>Antwort: ................................................................</a:t>
          </a:r>
        </a:p>
        <a:p>
          <a:endParaRPr lang="de-AT" sz="1200" baseline="0"/>
        </a:p>
        <a:p>
          <a:r>
            <a:rPr lang="de-AT" sz="1200" baseline="0"/>
            <a:t>Berechne die </a:t>
          </a:r>
          <a:r>
            <a:rPr lang="de-AT" sz="1200" b="1" baseline="0"/>
            <a:t>Tilgung</a:t>
          </a:r>
          <a:r>
            <a:rPr lang="de-AT" sz="1200" baseline="0"/>
            <a:t> bzw. </a:t>
          </a:r>
          <a:r>
            <a:rPr lang="de-AT" sz="1200" b="1" baseline="0"/>
            <a:t>Zinsanteil</a:t>
          </a:r>
          <a:r>
            <a:rPr lang="de-AT" sz="1200" baseline="0"/>
            <a:t> für das erste Monat!</a:t>
          </a:r>
          <a:endParaRPr lang="de-AT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28574</xdr:rowOff>
    </xdr:from>
    <xdr:to>
      <xdr:col>12</xdr:col>
      <xdr:colOff>104775</xdr:colOff>
      <xdr:row>9</xdr:row>
      <xdr:rowOff>104775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657975" y="304799"/>
          <a:ext cx="4457700" cy="2257426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="1"/>
            <a:t>Berechne die Raten,</a:t>
          </a:r>
          <a:r>
            <a:rPr lang="de-AT" sz="1200" b="1" baseline="0"/>
            <a:t> Tilgung und den Zinsanteil.</a:t>
          </a:r>
        </a:p>
        <a:p>
          <a:r>
            <a:rPr lang="de-AT" sz="1200" baseline="0"/>
            <a:t>Welche Werte verändern sich, wenn das Darlehen über eine eine lange Zeit (hohe Laufzeit) zurückgezahlt wird?</a:t>
          </a:r>
        </a:p>
        <a:p>
          <a:endParaRPr lang="de-AT" sz="1200" baseline="0"/>
        </a:p>
        <a:p>
          <a:r>
            <a:rPr lang="de-AT" sz="1200" baseline="0"/>
            <a:t>Antwort: Tilgung und Rate werden geringer</a:t>
          </a:r>
        </a:p>
        <a:p>
          <a:endParaRPr lang="de-AT" sz="1200" baseline="0"/>
        </a:p>
        <a:p>
          <a:r>
            <a:rPr lang="de-AT" sz="1200" baseline="0"/>
            <a:t>Berechne die </a:t>
          </a:r>
          <a:r>
            <a:rPr lang="de-AT" sz="1200" b="1" baseline="0"/>
            <a:t>Tilgung</a:t>
          </a:r>
          <a:r>
            <a:rPr lang="de-AT" sz="1200" baseline="0"/>
            <a:t> bzw. </a:t>
          </a:r>
          <a:r>
            <a:rPr lang="de-AT" sz="1200" b="1" baseline="0"/>
            <a:t>Zinsanteil</a:t>
          </a:r>
          <a:r>
            <a:rPr lang="de-AT" sz="1200" baseline="0"/>
            <a:t> für das erste Monat!</a:t>
          </a:r>
          <a:endParaRPr lang="de-AT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161925</xdr:rowOff>
    </xdr:from>
    <xdr:to>
      <xdr:col>7</xdr:col>
      <xdr:colOff>104775</xdr:colOff>
      <xdr:row>1</xdr:row>
      <xdr:rowOff>238125</xdr:rowOff>
    </xdr:to>
    <xdr:sp macro="" textlink="">
      <xdr:nvSpPr>
        <xdr:cNvPr id="2" name="Legende mit Linie 1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410200" y="161925"/>
          <a:ext cx="2276475" cy="352425"/>
        </a:xfrm>
        <a:prstGeom prst="borderCallout1">
          <a:avLst>
            <a:gd name="adj1" fmla="val 18750"/>
            <a:gd name="adj2" fmla="val -8333"/>
            <a:gd name="adj3" fmla="val 50000"/>
            <a:gd name="adj4" fmla="val -42517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4</xdr:col>
      <xdr:colOff>114299</xdr:colOff>
      <xdr:row>0</xdr:row>
      <xdr:rowOff>161924</xdr:rowOff>
    </xdr:from>
    <xdr:to>
      <xdr:col>7</xdr:col>
      <xdr:colOff>114300</xdr:colOff>
      <xdr:row>2</xdr:row>
      <xdr:rowOff>149345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199" y="161924"/>
          <a:ext cx="2286001" cy="419101"/>
        </a:xfrm>
        <a:prstGeom prst="rect">
          <a:avLst/>
        </a:prstGeom>
      </xdr:spPr>
    </xdr:pic>
    <xdr:clientData/>
  </xdr:twoCellAnchor>
  <xdr:twoCellAnchor>
    <xdr:from>
      <xdr:col>4</xdr:col>
      <xdr:colOff>123825</xdr:colOff>
      <xdr:row>2</xdr:row>
      <xdr:rowOff>133351</xdr:rowOff>
    </xdr:from>
    <xdr:to>
      <xdr:col>9</xdr:col>
      <xdr:colOff>190500</xdr:colOff>
      <xdr:row>9</xdr:row>
      <xdr:rowOff>114300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5419725" y="685801"/>
          <a:ext cx="3876675" cy="189547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="1"/>
            <a:t>C3/C4:</a:t>
          </a:r>
          <a:r>
            <a:rPr lang="de-AT" sz="1100" b="1" baseline="0"/>
            <a:t> </a:t>
          </a:r>
          <a:r>
            <a:rPr lang="de-AT" sz="1100" baseline="0"/>
            <a:t>Die Zinsen eines Jahres werden durch 12 dividiert und ergeben die Zinsen pro Monat.</a:t>
          </a:r>
        </a:p>
        <a:p>
          <a:r>
            <a:rPr lang="de-AT" sz="1100" b="1"/>
            <a:t>C4*C5:</a:t>
          </a:r>
          <a:r>
            <a:rPr lang="de-AT" sz="1100" b="1" baseline="0"/>
            <a:t> </a:t>
          </a:r>
          <a:r>
            <a:rPr lang="de-AT" sz="1100" baseline="0"/>
            <a:t>Die Anzahl der Jahre wird mit 12 mulitpliziert und ergeben die Anzahl der Monate und Ratenzahlungen.</a:t>
          </a:r>
        </a:p>
        <a:p>
          <a:endParaRPr lang="de-AT" sz="1100"/>
        </a:p>
        <a:p>
          <a:r>
            <a:rPr lang="de-AT" sz="1100"/>
            <a:t>Entweder</a:t>
          </a:r>
          <a:r>
            <a:rPr lang="de-AT" sz="1100" baseline="0"/>
            <a:t> ein </a:t>
          </a:r>
          <a:r>
            <a:rPr lang="de-AT" sz="1100" b="1" baseline="0"/>
            <a:t>Minus</a:t>
          </a:r>
          <a:r>
            <a:rPr lang="de-AT" sz="1100" baseline="0"/>
            <a:t> vor der Rate/Monat oder eines vor der Formel BW.</a:t>
          </a:r>
          <a:endParaRPr lang="de-AT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223157</xdr:colOff>
      <xdr:row>0</xdr:row>
      <xdr:rowOff>119743</xdr:rowOff>
    </xdr:from>
    <xdr:to>
      <xdr:col>11</xdr:col>
      <xdr:colOff>615120</xdr:colOff>
      <xdr:row>8</xdr:row>
      <xdr:rowOff>168729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2D5F1767-88B9-4A81-89AF-8D794C64C921}"/>
            </a:ext>
          </a:extLst>
        </xdr:cNvPr>
        <xdr:cNvSpPr txBox="1"/>
      </xdr:nvSpPr>
      <xdr:spPr>
        <a:xfrm>
          <a:off x="6183086" y="119743"/>
          <a:ext cx="4310820" cy="1687286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="1"/>
            <a:t>Berechne den Barwert.</a:t>
          </a:r>
          <a:endParaRPr lang="de-AT" sz="1100" b="1" baseline="0"/>
        </a:p>
        <a:p>
          <a:r>
            <a:rPr lang="de-AT" sz="1100" baseline="0"/>
            <a:t>Die Raten und der Zinssatz bleiben gleich.</a:t>
          </a:r>
        </a:p>
        <a:p>
          <a:r>
            <a:rPr lang="de-AT" sz="1100" baseline="0"/>
            <a:t>Kann ich mir bei </a:t>
          </a:r>
          <a:r>
            <a:rPr lang="de-AT" sz="1100" b="1" baseline="0"/>
            <a:t>doppelter</a:t>
          </a:r>
          <a:r>
            <a:rPr lang="de-AT" sz="1100" baseline="0"/>
            <a:t> Laufzeit auch </a:t>
          </a:r>
          <a:r>
            <a:rPr lang="de-AT" sz="1100" b="1" baseline="0"/>
            <a:t>doppelt so viel </a:t>
          </a:r>
          <a:r>
            <a:rPr lang="de-AT" sz="1100" baseline="0"/>
            <a:t>ausleihen?</a:t>
          </a:r>
          <a:br>
            <a:rPr lang="de-AT" sz="1100" baseline="0"/>
          </a:br>
          <a:r>
            <a:rPr lang="de-AT" sz="1100" baseline="0"/>
            <a:t>Begründe deine Antwort!</a:t>
          </a:r>
        </a:p>
        <a:p>
          <a:br>
            <a:rPr lang="de-AT" sz="1100" baseline="0"/>
          </a:br>
          <a:r>
            <a:rPr lang="de-AT" sz="1100" baseline="0"/>
            <a:t>Antwort: .............................................................</a:t>
          </a:r>
        </a:p>
        <a:p>
          <a:endParaRPr lang="de-AT" sz="1100" baseline="0"/>
        </a:p>
        <a:p>
          <a:r>
            <a:rPr lang="de-AT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Beachte: Die Raten sind mit keinem Minus versehen, daher muss  in der Formel am Anfang ein Minus eingetragen werden!</a:t>
          </a:r>
          <a:endParaRPr lang="de-AT" sz="1100" b="0" i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179537</xdr:colOff>
      <xdr:row>1</xdr:row>
      <xdr:rowOff>20128</xdr:rowOff>
    </xdr:from>
    <xdr:to>
      <xdr:col>12</xdr:col>
      <xdr:colOff>279242</xdr:colOff>
      <xdr:row>8</xdr:row>
      <xdr:rowOff>132522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797512" y="228377"/>
          <a:ext cx="4813693" cy="155593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="1"/>
            <a:t>Berechne den Barwert.</a:t>
          </a:r>
          <a:endParaRPr lang="de-AT" sz="1100" b="1" baseline="0"/>
        </a:p>
        <a:p>
          <a:r>
            <a:rPr lang="de-AT" sz="1100" baseline="0"/>
            <a:t>Die Raten und der Zinssatz bleiben gleich.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aseline="0"/>
            <a:t>Kann ich mir bei </a:t>
          </a:r>
          <a:r>
            <a:rPr lang="de-AT" sz="1100" b="1" baseline="0"/>
            <a:t>doppelter</a:t>
          </a:r>
          <a:r>
            <a:rPr lang="de-AT" sz="1100" baseline="0"/>
            <a:t> Laufzeit auch </a:t>
          </a:r>
          <a:r>
            <a:rPr lang="de-AT" sz="1100" b="1" baseline="0"/>
            <a:t>doppelt so viel </a:t>
          </a:r>
          <a:r>
            <a:rPr lang="de-AT" sz="1100" baseline="0"/>
            <a:t>ausleihen?</a:t>
          </a:r>
          <a:br>
            <a:rPr lang="de-AT" sz="1100" baseline="0"/>
          </a:br>
          <a:r>
            <a:rPr lang="de-A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Begründe deine Antwort!</a:t>
          </a:r>
          <a:endParaRPr lang="de-AT">
            <a:effectLst/>
          </a:endParaRPr>
        </a:p>
        <a:p>
          <a:endParaRPr lang="de-AT" sz="1100" baseline="0"/>
        </a:p>
        <a:p>
          <a:r>
            <a:rPr lang="de-AT" sz="1100" baseline="0"/>
            <a:t>Antwort: </a:t>
          </a:r>
          <a:br>
            <a:rPr lang="de-AT" sz="1100" baseline="0"/>
          </a:br>
          <a:r>
            <a:rPr lang="de-AT" sz="1100" b="1" baseline="0">
              <a:solidFill>
                <a:srgbClr val="FF0000"/>
              </a:solidFill>
            </a:rPr>
            <a:t>Nein</a:t>
          </a:r>
          <a:r>
            <a:rPr lang="de-AT" sz="1100" baseline="0"/>
            <a:t>! Bei doppelter Laufzeit muss ich auch für die doppelte Zeit Zinsen bezahlen. Daher wird der Darlehensbetrag weniger als das Doppelte.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171451</xdr:rowOff>
    </xdr:from>
    <xdr:to>
      <xdr:col>8</xdr:col>
      <xdr:colOff>628650</xdr:colOff>
      <xdr:row>3</xdr:row>
      <xdr:rowOff>152401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5095875" y="171451"/>
          <a:ext cx="3876675" cy="80010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 b="0"/>
            <a:t>Hier wird</a:t>
          </a:r>
          <a:r>
            <a:rPr lang="de-AT" sz="1400" b="0" baseline="0"/>
            <a:t> die Anzahl der Raten berechnet. In unserem Fall sind es die Monate, in denen Ratenzahlungen gleistet werden.</a:t>
          </a:r>
          <a:endParaRPr lang="de-AT" sz="1400" b="0"/>
        </a:p>
      </xdr:txBody>
    </xdr:sp>
    <xdr:clientData/>
  </xdr:twoCellAnchor>
  <xdr:twoCellAnchor>
    <xdr:from>
      <xdr:col>3</xdr:col>
      <xdr:colOff>590551</xdr:colOff>
      <xdr:row>3</xdr:row>
      <xdr:rowOff>247650</xdr:rowOff>
    </xdr:from>
    <xdr:to>
      <xdr:col>6</xdr:col>
      <xdr:colOff>323851</xdr:colOff>
      <xdr:row>5</xdr:row>
      <xdr:rowOff>38100</xdr:rowOff>
    </xdr:to>
    <xdr:sp macro="" textlink="">
      <xdr:nvSpPr>
        <xdr:cNvPr id="5" name="Legende mit Linie 1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5124451" y="1066800"/>
          <a:ext cx="2019300" cy="323850"/>
        </a:xfrm>
        <a:prstGeom prst="borderCallout1">
          <a:avLst>
            <a:gd name="adj1" fmla="val 18750"/>
            <a:gd name="adj2" fmla="val -8333"/>
            <a:gd name="adj3" fmla="val -19853"/>
            <a:gd name="adj4" fmla="val -26616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3</xdr:col>
      <xdr:colOff>523875</xdr:colOff>
      <xdr:row>3</xdr:row>
      <xdr:rowOff>238124</xdr:rowOff>
    </xdr:from>
    <xdr:to>
      <xdr:col>6</xdr:col>
      <xdr:colOff>266701</xdr:colOff>
      <xdr:row>5</xdr:row>
      <xdr:rowOff>133349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7775" y="1057274"/>
          <a:ext cx="2028826" cy="4286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12</xdr:col>
      <xdr:colOff>104775</xdr:colOff>
      <xdr:row>6</xdr:row>
      <xdr:rowOff>180975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6657975" y="304800"/>
          <a:ext cx="4457700" cy="150495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="1"/>
            <a:t>Berechne die Anzahl der Ratenzahlungen!</a:t>
          </a:r>
          <a:endParaRPr lang="de-AT" sz="1200" b="1" baseline="0"/>
        </a:p>
        <a:p>
          <a:r>
            <a:rPr lang="de-AT" sz="1200" baseline="0"/>
            <a:t>Wie ändert sich die Anzahl der Monate bzw. Anzahl der Raten?</a:t>
          </a:r>
        </a:p>
        <a:p>
          <a:br>
            <a:rPr lang="de-AT" sz="1200" baseline="0"/>
          </a:br>
          <a:r>
            <a:rPr lang="de-AT" sz="1200" baseline="0"/>
            <a:t>Antwort: .............................................................</a:t>
          </a:r>
          <a:endParaRPr lang="de-AT" sz="12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0"/>
  <sheetViews>
    <sheetView tabSelected="1" workbookViewId="0">
      <selection activeCell="C4" sqref="C4"/>
    </sheetView>
  </sheetViews>
  <sheetFormatPr baseColWidth="10" defaultRowHeight="15" x14ac:dyDescent="0.25"/>
  <cols>
    <col min="1" max="1" width="3.7109375" customWidth="1"/>
    <col min="3" max="3" width="83.5703125" customWidth="1"/>
  </cols>
  <sheetData>
    <row r="1" spans="2:10" ht="180.4" customHeight="1" x14ac:dyDescent="0.35">
      <c r="B1" s="50"/>
      <c r="J1" s="17"/>
    </row>
    <row r="2" spans="2:10" ht="29.1" customHeight="1" x14ac:dyDescent="0.3">
      <c r="B2" s="51" t="s">
        <v>40</v>
      </c>
    </row>
    <row r="3" spans="2:10" ht="39.4" customHeight="1" x14ac:dyDescent="0.25">
      <c r="B3" s="71" t="s">
        <v>30</v>
      </c>
      <c r="C3" s="47" t="s">
        <v>32</v>
      </c>
    </row>
    <row r="4" spans="2:10" ht="32.65" customHeight="1" x14ac:dyDescent="0.25">
      <c r="B4" s="71"/>
      <c r="C4" s="46" t="s">
        <v>35</v>
      </c>
    </row>
    <row r="5" spans="2:10" ht="120" customHeight="1" x14ac:dyDescent="0.25">
      <c r="B5" s="71" t="s">
        <v>22</v>
      </c>
      <c r="C5" s="47" t="s">
        <v>33</v>
      </c>
    </row>
    <row r="6" spans="2:10" ht="35.1" customHeight="1" x14ac:dyDescent="0.25">
      <c r="B6" s="71"/>
      <c r="C6" s="48" t="s">
        <v>37</v>
      </c>
    </row>
    <row r="7" spans="2:10" ht="46.35" customHeight="1" x14ac:dyDescent="0.25">
      <c r="B7" s="71" t="s">
        <v>23</v>
      </c>
      <c r="C7" s="47" t="s">
        <v>39</v>
      </c>
    </row>
    <row r="8" spans="2:10" ht="39.950000000000003" customHeight="1" x14ac:dyDescent="0.25">
      <c r="B8" s="71"/>
      <c r="C8" s="48" t="s">
        <v>36</v>
      </c>
    </row>
    <row r="9" spans="2:10" ht="44.65" customHeight="1" x14ac:dyDescent="0.25">
      <c r="B9" s="71" t="s">
        <v>24</v>
      </c>
      <c r="C9" s="49" t="s">
        <v>34</v>
      </c>
    </row>
    <row r="10" spans="2:10" ht="31.5" x14ac:dyDescent="0.25">
      <c r="B10" s="71"/>
      <c r="C10" s="48" t="s">
        <v>38</v>
      </c>
    </row>
  </sheetData>
  <mergeCells count="4">
    <mergeCell ref="B3:B4"/>
    <mergeCell ref="B5:B6"/>
    <mergeCell ref="B7:B8"/>
    <mergeCell ref="B9:B10"/>
  </mergeCells>
  <pageMargins left="0.7" right="0.7" top="0.78740157499999996" bottom="0.78740157499999996" header="0.3" footer="0.3"/>
  <pageSetup paperSize="9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249977111117893"/>
  </sheetPr>
  <dimension ref="A1:F14"/>
  <sheetViews>
    <sheetView workbookViewId="0">
      <selection activeCell="N48" sqref="N48"/>
    </sheetView>
  </sheetViews>
  <sheetFormatPr baseColWidth="10" defaultRowHeight="15" x14ac:dyDescent="0.25"/>
  <cols>
    <col min="1" max="1" width="4.5703125" customWidth="1"/>
    <col min="2" max="2" width="18.140625" customWidth="1"/>
    <col min="3" max="6" width="13.42578125" customWidth="1"/>
  </cols>
  <sheetData>
    <row r="1" spans="1:6" ht="27.95" customHeight="1" thickBot="1" x14ac:dyDescent="0.3">
      <c r="A1" s="27"/>
      <c r="B1" s="78" t="s">
        <v>19</v>
      </c>
      <c r="C1" s="78"/>
      <c r="D1" s="78"/>
      <c r="E1" s="78"/>
      <c r="F1" s="78"/>
    </row>
    <row r="2" spans="1:6" ht="16.5" thickTop="1" x14ac:dyDescent="0.25">
      <c r="A2" s="27"/>
      <c r="B2" s="18" t="s">
        <v>0</v>
      </c>
      <c r="C2" s="42">
        <v>10000</v>
      </c>
      <c r="D2" s="42">
        <v>15000</v>
      </c>
      <c r="E2" s="42">
        <v>20000</v>
      </c>
      <c r="F2" s="42">
        <v>25000</v>
      </c>
    </row>
    <row r="3" spans="1:6" ht="15.75" x14ac:dyDescent="0.25">
      <c r="A3" s="27"/>
      <c r="B3" s="20" t="s">
        <v>1</v>
      </c>
      <c r="C3" s="21">
        <v>0.04</v>
      </c>
      <c r="D3" s="21">
        <v>0.04</v>
      </c>
      <c r="E3" s="21">
        <v>0.04</v>
      </c>
      <c r="F3" s="21">
        <v>0.04</v>
      </c>
    </row>
    <row r="4" spans="1:6" ht="15.75" x14ac:dyDescent="0.25">
      <c r="A4" s="27"/>
      <c r="B4" s="20" t="s">
        <v>17</v>
      </c>
      <c r="C4" s="45">
        <f>NPER(C3/12,C8,C2,,1)</f>
        <v>26.056150363147488</v>
      </c>
      <c r="D4" s="45">
        <f t="shared" ref="D4:F4" si="0">NPER(D3/12,D8,D2,,1)</f>
        <v>39.983560579841999</v>
      </c>
      <c r="E4" s="45">
        <f t="shared" si="0"/>
        <v>54.587975971490117</v>
      </c>
      <c r="F4" s="45">
        <f t="shared" si="0"/>
        <v>69.938592260610974</v>
      </c>
    </row>
    <row r="5" spans="1:6" ht="15.75" x14ac:dyDescent="0.25">
      <c r="A5" s="27"/>
      <c r="B5" s="23"/>
      <c r="C5" s="24"/>
      <c r="D5" s="24"/>
      <c r="E5" s="24"/>
      <c r="F5" s="24"/>
    </row>
    <row r="6" spans="1:6" ht="16.5" thickBot="1" x14ac:dyDescent="0.3">
      <c r="A6" s="27"/>
      <c r="B6" s="25" t="s">
        <v>3</v>
      </c>
      <c r="C6" s="26">
        <v>1</v>
      </c>
      <c r="D6" s="26">
        <v>1</v>
      </c>
      <c r="E6" s="26">
        <v>1</v>
      </c>
      <c r="F6" s="26">
        <v>1</v>
      </c>
    </row>
    <row r="7" spans="1:6" ht="17.25" thickTop="1" thickBot="1" x14ac:dyDescent="0.3">
      <c r="A7" s="27"/>
      <c r="B7" s="27"/>
      <c r="C7" s="28"/>
      <c r="D7" s="28"/>
      <c r="E7" s="28"/>
      <c r="F7" s="28"/>
    </row>
    <row r="8" spans="1:6" ht="17.25" thickTop="1" thickBot="1" x14ac:dyDescent="0.3">
      <c r="A8" s="27"/>
      <c r="B8" s="37" t="s">
        <v>14</v>
      </c>
      <c r="C8" s="44">
        <v>-400</v>
      </c>
      <c r="D8" s="44">
        <v>-400</v>
      </c>
      <c r="E8" s="44">
        <v>-400</v>
      </c>
      <c r="F8" s="44">
        <v>-400</v>
      </c>
    </row>
    <row r="9" spans="1:6" ht="15.75" thickTop="1" x14ac:dyDescent="0.25"/>
    <row r="12" spans="1:6" x14ac:dyDescent="0.25">
      <c r="C12" s="12"/>
      <c r="D12" s="12"/>
      <c r="E12" s="12"/>
      <c r="F12" s="12"/>
    </row>
    <row r="13" spans="1:6" x14ac:dyDescent="0.25">
      <c r="C13" s="12"/>
      <c r="D13" s="12"/>
      <c r="E13" s="12"/>
      <c r="F13" s="12"/>
    </row>
    <row r="14" spans="1:6" x14ac:dyDescent="0.25">
      <c r="C14" s="12"/>
      <c r="D14" s="12"/>
      <c r="E14" s="12"/>
      <c r="F14" s="12"/>
    </row>
  </sheetData>
  <mergeCells count="1">
    <mergeCell ref="B1:F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K19"/>
  <sheetViews>
    <sheetView zoomScale="85" zoomScaleNormal="85" workbookViewId="0">
      <selection activeCell="D31" sqref="D31"/>
    </sheetView>
  </sheetViews>
  <sheetFormatPr baseColWidth="10" defaultColWidth="11.42578125" defaultRowHeight="21" x14ac:dyDescent="0.35"/>
  <cols>
    <col min="1" max="1" width="21.5703125" style="1" bestFit="1" customWidth="1"/>
    <col min="2" max="2" width="15.140625" style="1" customWidth="1"/>
    <col min="3" max="3" width="8.140625" style="1" customWidth="1"/>
    <col min="4" max="4" width="39.28515625" style="1" bestFit="1" customWidth="1"/>
    <col min="5" max="5" width="14.140625" style="1" bestFit="1" customWidth="1"/>
    <col min="6" max="16384" width="11.42578125" style="1"/>
  </cols>
  <sheetData>
    <row r="1" spans="1:11" ht="37.5" customHeight="1" thickBot="1" x14ac:dyDescent="0.4">
      <c r="A1" s="73" t="s">
        <v>15</v>
      </c>
      <c r="B1" s="73"/>
    </row>
    <row r="2" spans="1:11" ht="21.75" thickTop="1" x14ac:dyDescent="0.35">
      <c r="A2" s="18" t="s">
        <v>0</v>
      </c>
      <c r="B2" s="19">
        <v>12000</v>
      </c>
    </row>
    <row r="3" spans="1:11" x14ac:dyDescent="0.35">
      <c r="A3" s="20" t="s">
        <v>1</v>
      </c>
      <c r="B3" s="21">
        <v>0.04</v>
      </c>
    </row>
    <row r="4" spans="1:11" x14ac:dyDescent="0.35">
      <c r="A4" s="20" t="s">
        <v>2</v>
      </c>
      <c r="B4" s="22">
        <v>4</v>
      </c>
    </row>
    <row r="5" spans="1:11" x14ac:dyDescent="0.35">
      <c r="A5" s="20" t="s">
        <v>13</v>
      </c>
      <c r="B5" s="22">
        <v>12</v>
      </c>
    </row>
    <row r="6" spans="1:11" x14ac:dyDescent="0.35">
      <c r="A6" s="23"/>
      <c r="B6" s="24"/>
    </row>
    <row r="7" spans="1:11" ht="21.75" thickBot="1" x14ac:dyDescent="0.4">
      <c r="A7" s="25" t="s">
        <v>3</v>
      </c>
      <c r="B7" s="26">
        <v>1</v>
      </c>
    </row>
    <row r="8" spans="1:11" ht="22.5" thickTop="1" thickBot="1" x14ac:dyDescent="0.4">
      <c r="A8" s="27"/>
      <c r="B8" s="28"/>
      <c r="E8" s="11"/>
    </row>
    <row r="9" spans="1:11" ht="21.75" thickTop="1" x14ac:dyDescent="0.35">
      <c r="A9" s="29" t="s">
        <v>14</v>
      </c>
      <c r="B9" s="30">
        <f>-PMT(B3/B5,B4*B5,B2,,1)</f>
        <v>270.04849405343498</v>
      </c>
    </row>
    <row r="10" spans="1:11" x14ac:dyDescent="0.35">
      <c r="A10" s="31" t="s">
        <v>4</v>
      </c>
      <c r="B10" s="32">
        <f>-PPMT(B3/B5,1,B4*B5,B2)</f>
        <v>230.94865570027974</v>
      </c>
    </row>
    <row r="11" spans="1:11" ht="21.75" thickBot="1" x14ac:dyDescent="0.4">
      <c r="A11" s="33" t="s">
        <v>5</v>
      </c>
      <c r="B11" s="34">
        <f>B9-B10</f>
        <v>39.099838353155235</v>
      </c>
    </row>
    <row r="12" spans="1:11" ht="21.75" thickTop="1" x14ac:dyDescent="0.35">
      <c r="B12" s="2"/>
    </row>
    <row r="14" spans="1:11" x14ac:dyDescent="0.35">
      <c r="D14" s="11"/>
    </row>
    <row r="15" spans="1:11" x14ac:dyDescent="0.35">
      <c r="D15" s="35" t="s">
        <v>25</v>
      </c>
      <c r="E15" s="36" t="s">
        <v>6</v>
      </c>
      <c r="F15" s="74" t="s">
        <v>8</v>
      </c>
      <c r="G15" s="74"/>
      <c r="H15" s="74"/>
      <c r="I15" s="74"/>
      <c r="J15" s="74"/>
      <c r="K15" s="74"/>
    </row>
    <row r="16" spans="1:11" x14ac:dyDescent="0.35">
      <c r="D16" s="35" t="s">
        <v>26</v>
      </c>
      <c r="E16" s="36" t="s">
        <v>6</v>
      </c>
      <c r="F16" s="72" t="s">
        <v>9</v>
      </c>
      <c r="G16" s="72"/>
      <c r="H16" s="72"/>
      <c r="I16" s="72"/>
      <c r="J16" s="72"/>
      <c r="K16" s="72"/>
    </row>
    <row r="17" spans="4:11" ht="34.700000000000003" customHeight="1" x14ac:dyDescent="0.35">
      <c r="D17" s="35" t="s">
        <v>27</v>
      </c>
      <c r="E17" s="36" t="s">
        <v>6</v>
      </c>
      <c r="F17" s="75" t="s">
        <v>10</v>
      </c>
      <c r="G17" s="75"/>
      <c r="H17" s="75"/>
      <c r="I17" s="75"/>
      <c r="J17" s="75"/>
      <c r="K17" s="75"/>
    </row>
    <row r="18" spans="4:11" ht="51.95" customHeight="1" x14ac:dyDescent="0.35">
      <c r="D18" s="35" t="s">
        <v>28</v>
      </c>
      <c r="E18" s="36" t="s">
        <v>7</v>
      </c>
      <c r="F18" s="72" t="s">
        <v>11</v>
      </c>
      <c r="G18" s="72"/>
      <c r="H18" s="72"/>
      <c r="I18" s="72"/>
      <c r="J18" s="72"/>
      <c r="K18" s="72"/>
    </row>
    <row r="19" spans="4:11" ht="33" customHeight="1" x14ac:dyDescent="0.35">
      <c r="D19" s="35" t="s">
        <v>29</v>
      </c>
      <c r="E19" s="36" t="s">
        <v>7</v>
      </c>
      <c r="F19" s="72" t="s">
        <v>12</v>
      </c>
      <c r="G19" s="72"/>
      <c r="H19" s="72"/>
      <c r="I19" s="72"/>
      <c r="J19" s="72"/>
      <c r="K19" s="72"/>
    </row>
  </sheetData>
  <mergeCells count="6">
    <mergeCell ref="F19:K19"/>
    <mergeCell ref="A1:B1"/>
    <mergeCell ref="F15:K15"/>
    <mergeCell ref="F16:K16"/>
    <mergeCell ref="F17:K17"/>
    <mergeCell ref="F18:K18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B1:F12"/>
  <sheetViews>
    <sheetView workbookViewId="0">
      <selection activeCell="E22" sqref="E22"/>
    </sheetView>
  </sheetViews>
  <sheetFormatPr baseColWidth="10" defaultRowHeight="15" x14ac:dyDescent="0.25"/>
  <cols>
    <col min="1" max="1" width="4.5703125" customWidth="1"/>
    <col min="2" max="2" width="21.5703125" bestFit="1" customWidth="1"/>
    <col min="3" max="3" width="13.140625" customWidth="1"/>
    <col min="4" max="4" width="13.85546875" customWidth="1"/>
    <col min="5" max="6" width="13.28515625" bestFit="1" customWidth="1"/>
  </cols>
  <sheetData>
    <row r="1" spans="2:6" ht="16.5" thickBot="1" x14ac:dyDescent="0.3">
      <c r="B1" s="76" t="s">
        <v>15</v>
      </c>
      <c r="C1" s="76"/>
      <c r="D1" s="76"/>
      <c r="E1" s="76"/>
      <c r="F1" s="76"/>
    </row>
    <row r="2" spans="2:6" ht="16.5" thickTop="1" x14ac:dyDescent="0.25">
      <c r="B2" s="18" t="s">
        <v>0</v>
      </c>
      <c r="C2" s="61">
        <v>12000</v>
      </c>
      <c r="D2" s="61">
        <v>12000</v>
      </c>
      <c r="E2" s="61">
        <v>12000</v>
      </c>
      <c r="F2" s="61">
        <v>12000</v>
      </c>
    </row>
    <row r="3" spans="2:6" ht="15.75" x14ac:dyDescent="0.25">
      <c r="B3" s="20" t="s">
        <v>1</v>
      </c>
      <c r="C3" s="21">
        <v>0.04</v>
      </c>
      <c r="D3" s="21">
        <v>0.04</v>
      </c>
      <c r="E3" s="21">
        <v>0.04</v>
      </c>
      <c r="F3" s="21">
        <v>0.04</v>
      </c>
    </row>
    <row r="4" spans="2:6" ht="15.75" x14ac:dyDescent="0.25">
      <c r="B4" s="20" t="s">
        <v>2</v>
      </c>
      <c r="C4" s="22">
        <v>4</v>
      </c>
      <c r="D4" s="22">
        <v>8</v>
      </c>
      <c r="E4" s="22">
        <v>12</v>
      </c>
      <c r="F4" s="22">
        <v>16</v>
      </c>
    </row>
    <row r="5" spans="2:6" ht="15.75" x14ac:dyDescent="0.25">
      <c r="B5" s="20" t="s">
        <v>13</v>
      </c>
      <c r="C5" s="22">
        <v>12</v>
      </c>
      <c r="D5" s="22">
        <v>12</v>
      </c>
      <c r="E5" s="22">
        <v>12</v>
      </c>
      <c r="F5" s="22">
        <v>12</v>
      </c>
    </row>
    <row r="6" spans="2:6" ht="15.75" x14ac:dyDescent="0.25">
      <c r="B6" s="23"/>
      <c r="C6" s="24"/>
      <c r="D6" s="24"/>
      <c r="E6" s="24"/>
      <c r="F6" s="24"/>
    </row>
    <row r="7" spans="2:6" ht="16.5" thickBot="1" x14ac:dyDescent="0.3">
      <c r="B7" s="25" t="s">
        <v>3</v>
      </c>
      <c r="C7" s="26">
        <v>1</v>
      </c>
      <c r="D7" s="26">
        <v>1</v>
      </c>
      <c r="E7" s="26">
        <v>1</v>
      </c>
      <c r="F7" s="26">
        <v>1</v>
      </c>
    </row>
    <row r="8" spans="2:6" ht="17.25" thickTop="1" thickBot="1" x14ac:dyDescent="0.3">
      <c r="B8" s="27"/>
      <c r="C8" s="28"/>
      <c r="D8" s="28"/>
      <c r="E8" s="28"/>
      <c r="F8" s="28"/>
    </row>
    <row r="9" spans="2:6" ht="17.25" thickTop="1" thickBot="1" x14ac:dyDescent="0.3">
      <c r="B9" s="29" t="s">
        <v>14</v>
      </c>
      <c r="C9" s="62"/>
      <c r="D9" s="63"/>
      <c r="E9" s="63"/>
      <c r="F9" s="64"/>
    </row>
    <row r="10" spans="2:6" ht="16.5" thickBot="1" x14ac:dyDescent="0.3">
      <c r="B10" s="31" t="s">
        <v>4</v>
      </c>
      <c r="C10" s="65"/>
      <c r="D10" s="66"/>
      <c r="E10" s="66"/>
      <c r="F10" s="67"/>
    </row>
    <row r="11" spans="2:6" ht="16.5" thickBot="1" x14ac:dyDescent="0.3">
      <c r="B11" s="33" t="s">
        <v>5</v>
      </c>
      <c r="C11" s="68"/>
      <c r="D11" s="69"/>
      <c r="E11" s="69"/>
      <c r="F11" s="70"/>
    </row>
    <row r="12" spans="2:6" ht="15.75" thickTop="1" x14ac:dyDescent="0.25"/>
  </sheetData>
  <mergeCells count="1">
    <mergeCell ref="B1:F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B1:F12"/>
  <sheetViews>
    <sheetView workbookViewId="0">
      <selection activeCell="F4" sqref="F4"/>
    </sheetView>
  </sheetViews>
  <sheetFormatPr baseColWidth="10" defaultRowHeight="15" x14ac:dyDescent="0.25"/>
  <cols>
    <col min="1" max="1" width="4.5703125" customWidth="1"/>
    <col min="2" max="2" width="21.5703125" bestFit="1" customWidth="1"/>
    <col min="3" max="6" width="14.7109375" customWidth="1"/>
  </cols>
  <sheetData>
    <row r="1" spans="2:6" ht="16.5" thickBot="1" x14ac:dyDescent="0.3">
      <c r="B1" s="76" t="s">
        <v>15</v>
      </c>
      <c r="C1" s="76"/>
      <c r="D1" s="76"/>
      <c r="E1" s="76"/>
      <c r="F1" s="76"/>
    </row>
    <row r="2" spans="2:6" ht="16.5" thickTop="1" x14ac:dyDescent="0.25">
      <c r="B2" s="18" t="s">
        <v>0</v>
      </c>
      <c r="C2" s="19">
        <v>12000</v>
      </c>
      <c r="D2" s="19">
        <v>12000</v>
      </c>
      <c r="E2" s="19">
        <v>12000</v>
      </c>
      <c r="F2" s="19">
        <v>12000</v>
      </c>
    </row>
    <row r="3" spans="2:6" ht="15.75" x14ac:dyDescent="0.25">
      <c r="B3" s="20" t="s">
        <v>1</v>
      </c>
      <c r="C3" s="21">
        <v>0.04</v>
      </c>
      <c r="D3" s="21">
        <v>0.04</v>
      </c>
      <c r="E3" s="21">
        <v>0.04</v>
      </c>
      <c r="F3" s="21">
        <v>0.04</v>
      </c>
    </row>
    <row r="4" spans="2:6" ht="15.75" x14ac:dyDescent="0.25">
      <c r="B4" s="20" t="s">
        <v>2</v>
      </c>
      <c r="C4" s="22">
        <v>4</v>
      </c>
      <c r="D4" s="22">
        <v>8</v>
      </c>
      <c r="E4" s="22">
        <v>12</v>
      </c>
      <c r="F4" s="22">
        <v>16</v>
      </c>
    </row>
    <row r="5" spans="2:6" ht="15.75" x14ac:dyDescent="0.25">
      <c r="B5" s="20" t="s">
        <v>13</v>
      </c>
      <c r="C5" s="22">
        <v>12</v>
      </c>
      <c r="D5" s="22">
        <v>12</v>
      </c>
      <c r="E5" s="22">
        <v>12</v>
      </c>
      <c r="F5" s="22">
        <v>12</v>
      </c>
    </row>
    <row r="6" spans="2:6" ht="15.75" x14ac:dyDescent="0.25">
      <c r="B6" s="23"/>
      <c r="C6" s="24"/>
      <c r="D6" s="24"/>
      <c r="E6" s="24"/>
      <c r="F6" s="24"/>
    </row>
    <row r="7" spans="2:6" ht="16.5" thickBot="1" x14ac:dyDescent="0.3">
      <c r="B7" s="25" t="s">
        <v>3</v>
      </c>
      <c r="C7" s="26">
        <v>1</v>
      </c>
      <c r="D7" s="26">
        <v>1</v>
      </c>
      <c r="E7" s="26">
        <v>1</v>
      </c>
      <c r="F7" s="26">
        <v>1</v>
      </c>
    </row>
    <row r="8" spans="2:6" ht="17.25" thickTop="1" thickBot="1" x14ac:dyDescent="0.3">
      <c r="B8" s="27"/>
      <c r="C8" s="28"/>
      <c r="D8" s="28"/>
      <c r="E8" s="28"/>
      <c r="F8" s="28"/>
    </row>
    <row r="9" spans="2:6" ht="17.25" thickTop="1" thickBot="1" x14ac:dyDescent="0.3">
      <c r="B9" s="29" t="s">
        <v>14</v>
      </c>
      <c r="C9" s="52">
        <f>-PMT(C3/C5,C4*C5,C2,,1)</f>
        <v>270.04849405343498</v>
      </c>
      <c r="D9" s="53">
        <f>-PMT(D3/D5,D4*D5,D2,,1)</f>
        <v>145.78535245283965</v>
      </c>
      <c r="E9" s="53">
        <f>-PMT(E3/E5,E4*E5,E2,,1)</f>
        <v>104.71435641491608</v>
      </c>
      <c r="F9" s="54">
        <f>-PMT(F3/F5,F4*F5,F2,,1)</f>
        <v>84.438082685728702</v>
      </c>
    </row>
    <row r="10" spans="2:6" ht="16.5" thickBot="1" x14ac:dyDescent="0.3">
      <c r="B10" s="31" t="s">
        <v>4</v>
      </c>
      <c r="C10" s="55">
        <f>-PPMT(C3/C5,1,C4*C5,C2)</f>
        <v>230.94865570027974</v>
      </c>
      <c r="D10" s="56">
        <f>-PPMT(D3/D5,1,D4*D5,D2)</f>
        <v>106.27130362768246</v>
      </c>
      <c r="E10" s="56">
        <f>-PPMT(E3/E5,1,E4*E5,E2)</f>
        <v>65.063404269632471</v>
      </c>
      <c r="F10" s="57">
        <f>-PPMT(F3/F5,1,F4*F5,F2)</f>
        <v>44.719542961347791</v>
      </c>
    </row>
    <row r="11" spans="2:6" ht="16.5" thickBot="1" x14ac:dyDescent="0.3">
      <c r="B11" s="33" t="s">
        <v>5</v>
      </c>
      <c r="C11" s="58">
        <f>C9-C10</f>
        <v>39.099838353155235</v>
      </c>
      <c r="D11" s="59">
        <f t="shared" ref="D11:F11" si="0">D9-D10</f>
        <v>39.51404882515719</v>
      </c>
      <c r="E11" s="59">
        <f t="shared" si="0"/>
        <v>39.650952145283611</v>
      </c>
      <c r="F11" s="60">
        <f t="shared" si="0"/>
        <v>39.718539724380911</v>
      </c>
    </row>
    <row r="12" spans="2:6" ht="15.75" thickTop="1" x14ac:dyDescent="0.25"/>
  </sheetData>
  <mergeCells count="1">
    <mergeCell ref="B1:F1"/>
  </mergeCells>
  <pageMargins left="0.7" right="0.7" top="0.78740157499999996" bottom="0.78740157499999996" header="0.3" footer="0.3"/>
  <pageSetup paperSize="9" orientation="portrait" verticalDpi="598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B1:F10"/>
  <sheetViews>
    <sheetView workbookViewId="0">
      <selection activeCell="B2" sqref="B2"/>
    </sheetView>
  </sheetViews>
  <sheetFormatPr baseColWidth="10" defaultRowHeight="15" x14ac:dyDescent="0.25"/>
  <cols>
    <col min="2" max="2" width="32.28515625" customWidth="1"/>
    <col min="3" max="3" width="24.28515625" customWidth="1"/>
  </cols>
  <sheetData>
    <row r="1" spans="2:6" ht="16.5" thickBot="1" x14ac:dyDescent="0.3">
      <c r="B1" s="77" t="s">
        <v>20</v>
      </c>
      <c r="C1" s="77"/>
    </row>
    <row r="2" spans="2:6" ht="16.5" thickTop="1" x14ac:dyDescent="0.25">
      <c r="B2" s="18" t="s">
        <v>31</v>
      </c>
      <c r="C2" s="30">
        <f>PV(C3/12,C4*C5,C9,,1)</f>
        <v>12000.000000000304</v>
      </c>
    </row>
    <row r="3" spans="2:6" ht="15.75" x14ac:dyDescent="0.25">
      <c r="B3" s="20" t="s">
        <v>1</v>
      </c>
      <c r="C3" s="21">
        <v>0.04</v>
      </c>
    </row>
    <row r="4" spans="2:6" ht="15.75" x14ac:dyDescent="0.25">
      <c r="B4" s="20" t="s">
        <v>2</v>
      </c>
      <c r="C4" s="22">
        <v>4</v>
      </c>
    </row>
    <row r="5" spans="2:6" ht="15.75" x14ac:dyDescent="0.25">
      <c r="B5" s="20" t="s">
        <v>13</v>
      </c>
      <c r="C5" s="22">
        <v>12</v>
      </c>
    </row>
    <row r="6" spans="2:6" ht="15.75" x14ac:dyDescent="0.25">
      <c r="B6" s="23"/>
      <c r="C6" s="24"/>
      <c r="F6" s="13"/>
    </row>
    <row r="7" spans="2:6" ht="16.5" thickBot="1" x14ac:dyDescent="0.3">
      <c r="B7" s="25" t="s">
        <v>3</v>
      </c>
      <c r="C7" s="26">
        <v>1</v>
      </c>
    </row>
    <row r="8" spans="2:6" ht="17.25" thickTop="1" thickBot="1" x14ac:dyDescent="0.3">
      <c r="B8" s="27"/>
      <c r="C8" s="28"/>
    </row>
    <row r="9" spans="2:6" ht="17.25" thickTop="1" thickBot="1" x14ac:dyDescent="0.3">
      <c r="B9" s="37" t="s">
        <v>14</v>
      </c>
      <c r="C9" s="38">
        <v>-270.04849405343498</v>
      </c>
      <c r="E9" s="12"/>
    </row>
    <row r="10" spans="2:6" ht="15.75" thickTop="1" x14ac:dyDescent="0.25"/>
  </sheetData>
  <mergeCells count="1">
    <mergeCell ref="B1:C1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B1:F15"/>
  <sheetViews>
    <sheetView workbookViewId="0">
      <selection activeCell="J23" sqref="J23"/>
    </sheetView>
  </sheetViews>
  <sheetFormatPr baseColWidth="10" defaultRowHeight="15" x14ac:dyDescent="0.25"/>
  <cols>
    <col min="1" max="1" width="4.5703125" customWidth="1"/>
    <col min="2" max="2" width="21.5703125" bestFit="1" customWidth="1"/>
    <col min="3" max="6" width="14.5703125" customWidth="1"/>
  </cols>
  <sheetData>
    <row r="1" spans="2:6" ht="16.5" thickBot="1" x14ac:dyDescent="0.3">
      <c r="B1" s="76" t="s">
        <v>21</v>
      </c>
      <c r="C1" s="76"/>
      <c r="D1" s="76"/>
      <c r="E1" s="76"/>
      <c r="F1" s="76"/>
    </row>
    <row r="2" spans="2:6" ht="16.5" thickTop="1" x14ac:dyDescent="0.25">
      <c r="B2" s="18" t="s">
        <v>0</v>
      </c>
      <c r="C2" s="39"/>
      <c r="D2" s="39"/>
      <c r="E2" s="39"/>
      <c r="F2" s="39"/>
    </row>
    <row r="3" spans="2:6" ht="15.75" x14ac:dyDescent="0.25">
      <c r="B3" s="20" t="s">
        <v>1</v>
      </c>
      <c r="C3" s="21">
        <v>0.04</v>
      </c>
      <c r="D3" s="21">
        <v>0.04</v>
      </c>
      <c r="E3" s="21">
        <v>0.04</v>
      </c>
      <c r="F3" s="21">
        <v>0.04</v>
      </c>
    </row>
    <row r="4" spans="2:6" ht="15.75" x14ac:dyDescent="0.25">
      <c r="B4" s="20" t="s">
        <v>2</v>
      </c>
      <c r="C4" s="22">
        <v>4</v>
      </c>
      <c r="D4" s="22">
        <v>8</v>
      </c>
      <c r="E4" s="22">
        <v>12</v>
      </c>
      <c r="F4" s="22">
        <v>16</v>
      </c>
    </row>
    <row r="5" spans="2:6" ht="15.75" x14ac:dyDescent="0.25">
      <c r="B5" s="20" t="s">
        <v>13</v>
      </c>
      <c r="C5" s="22">
        <v>12</v>
      </c>
      <c r="D5" s="22">
        <v>12</v>
      </c>
      <c r="E5" s="22">
        <v>12</v>
      </c>
      <c r="F5" s="22">
        <v>12</v>
      </c>
    </row>
    <row r="6" spans="2:6" ht="15.75" x14ac:dyDescent="0.25">
      <c r="B6" s="23"/>
      <c r="C6" s="24"/>
      <c r="D6" s="24"/>
      <c r="E6" s="24"/>
      <c r="F6" s="24"/>
    </row>
    <row r="7" spans="2:6" ht="16.5" thickBot="1" x14ac:dyDescent="0.3">
      <c r="B7" s="25" t="s">
        <v>3</v>
      </c>
      <c r="C7" s="26">
        <v>1</v>
      </c>
      <c r="D7" s="26">
        <v>1</v>
      </c>
      <c r="E7" s="26">
        <v>1</v>
      </c>
      <c r="F7" s="26">
        <v>1</v>
      </c>
    </row>
    <row r="8" spans="2:6" ht="17.25" thickTop="1" thickBot="1" x14ac:dyDescent="0.3">
      <c r="B8" s="27"/>
      <c r="C8" s="28"/>
      <c r="D8" s="28"/>
      <c r="E8" s="28"/>
      <c r="F8" s="28"/>
    </row>
    <row r="9" spans="2:6" ht="17.25" thickTop="1" thickBot="1" x14ac:dyDescent="0.3">
      <c r="B9" s="37" t="s">
        <v>14</v>
      </c>
      <c r="C9" s="40">
        <v>270.04849405343498</v>
      </c>
      <c r="D9" s="40">
        <v>270.04849405343498</v>
      </c>
      <c r="E9" s="40">
        <v>270.04849405343498</v>
      </c>
      <c r="F9" s="40">
        <v>270.04849405343498</v>
      </c>
    </row>
    <row r="10" spans="2:6" ht="15.75" thickTop="1" x14ac:dyDescent="0.25"/>
    <row r="13" spans="2:6" x14ac:dyDescent="0.25">
      <c r="C13" s="12"/>
      <c r="D13" s="12"/>
      <c r="E13" s="12"/>
      <c r="F13" s="12"/>
    </row>
    <row r="14" spans="2:6" x14ac:dyDescent="0.25">
      <c r="C14" s="12"/>
      <c r="D14" s="12"/>
      <c r="E14" s="12"/>
      <c r="F14" s="12"/>
    </row>
    <row r="15" spans="2:6" x14ac:dyDescent="0.25">
      <c r="C15" s="12"/>
      <c r="D15" s="12"/>
      <c r="E15" s="12"/>
      <c r="F15" s="12"/>
    </row>
  </sheetData>
  <mergeCells count="1">
    <mergeCell ref="B1:F1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249977111117893"/>
  </sheetPr>
  <dimension ref="B1:F15"/>
  <sheetViews>
    <sheetView zoomScale="115" zoomScaleNormal="115" workbookViewId="0">
      <selection activeCell="B11" sqref="B11"/>
    </sheetView>
  </sheetViews>
  <sheetFormatPr baseColWidth="10" defaultRowHeight="15" x14ac:dyDescent="0.25"/>
  <cols>
    <col min="1" max="1" width="4.5703125" customWidth="1"/>
    <col min="2" max="2" width="17.28515625" customWidth="1"/>
    <col min="3" max="5" width="14.7109375" customWidth="1"/>
    <col min="6" max="6" width="13.42578125" customWidth="1"/>
  </cols>
  <sheetData>
    <row r="1" spans="2:6" ht="16.5" thickBot="1" x14ac:dyDescent="0.3">
      <c r="B1" s="76" t="s">
        <v>21</v>
      </c>
      <c r="C1" s="76"/>
      <c r="D1" s="76"/>
      <c r="E1" s="76"/>
      <c r="F1" s="76"/>
    </row>
    <row r="2" spans="2:6" ht="16.5" thickTop="1" x14ac:dyDescent="0.25">
      <c r="B2" s="18" t="s">
        <v>0</v>
      </c>
      <c r="C2" s="41">
        <f>-PV(C3/12,C4*C5,C9,,1)</f>
        <v>12000.000000000304</v>
      </c>
      <c r="D2" s="41">
        <f t="shared" ref="D2:F2" si="0">-PV(D3/12,D4*D5,D9,,1)</f>
        <v>22228.446645142867</v>
      </c>
      <c r="E2" s="41">
        <f t="shared" si="0"/>
        <v>30946.873376186661</v>
      </c>
      <c r="F2" s="41">
        <f t="shared" si="0"/>
        <v>38378.203596858657</v>
      </c>
    </row>
    <row r="3" spans="2:6" ht="15.75" x14ac:dyDescent="0.25">
      <c r="B3" s="20" t="s">
        <v>1</v>
      </c>
      <c r="C3" s="21">
        <v>0.04</v>
      </c>
      <c r="D3" s="21">
        <v>0.04</v>
      </c>
      <c r="E3" s="21">
        <v>0.04</v>
      </c>
      <c r="F3" s="21">
        <v>0.04</v>
      </c>
    </row>
    <row r="4" spans="2:6" ht="15.75" x14ac:dyDescent="0.25">
      <c r="B4" s="20" t="s">
        <v>2</v>
      </c>
      <c r="C4" s="22">
        <v>4</v>
      </c>
      <c r="D4" s="22">
        <v>8</v>
      </c>
      <c r="E4" s="22">
        <v>12</v>
      </c>
      <c r="F4" s="22">
        <v>16</v>
      </c>
    </row>
    <row r="5" spans="2:6" ht="15.75" x14ac:dyDescent="0.25">
      <c r="B5" s="20" t="s">
        <v>13</v>
      </c>
      <c r="C5" s="22">
        <v>12</v>
      </c>
      <c r="D5" s="22">
        <v>12</v>
      </c>
      <c r="E5" s="22">
        <v>12</v>
      </c>
      <c r="F5" s="22">
        <v>12</v>
      </c>
    </row>
    <row r="6" spans="2:6" ht="15.75" x14ac:dyDescent="0.25">
      <c r="B6" s="23"/>
      <c r="C6" s="24"/>
      <c r="D6" s="24"/>
      <c r="E6" s="24"/>
      <c r="F6" s="24"/>
    </row>
    <row r="7" spans="2:6" ht="16.5" thickBot="1" x14ac:dyDescent="0.3">
      <c r="B7" s="25" t="s">
        <v>3</v>
      </c>
      <c r="C7" s="26">
        <v>1</v>
      </c>
      <c r="D7" s="26">
        <v>1</v>
      </c>
      <c r="E7" s="26">
        <v>1</v>
      </c>
      <c r="F7" s="26">
        <v>1</v>
      </c>
    </row>
    <row r="8" spans="2:6" ht="17.25" thickTop="1" thickBot="1" x14ac:dyDescent="0.3">
      <c r="B8" s="27"/>
      <c r="C8" s="28"/>
      <c r="D8" s="28"/>
      <c r="E8" s="28"/>
      <c r="F8" s="28"/>
    </row>
    <row r="9" spans="2:6" ht="17.25" thickTop="1" thickBot="1" x14ac:dyDescent="0.3">
      <c r="B9" s="37" t="s">
        <v>14</v>
      </c>
      <c r="C9" s="40">
        <v>270.04849405343498</v>
      </c>
      <c r="D9" s="40">
        <v>270.04849405343498</v>
      </c>
      <c r="E9" s="40">
        <v>270.04849405343498</v>
      </c>
      <c r="F9" s="40">
        <v>270.04849405343498</v>
      </c>
    </row>
    <row r="10" spans="2:6" ht="15.75" thickTop="1" x14ac:dyDescent="0.25"/>
    <row r="13" spans="2:6" x14ac:dyDescent="0.25">
      <c r="C13" s="12"/>
      <c r="D13" s="12"/>
      <c r="E13" s="12"/>
      <c r="F13" s="12"/>
    </row>
    <row r="14" spans="2:6" x14ac:dyDescent="0.25">
      <c r="C14" s="12"/>
      <c r="D14" s="12"/>
      <c r="E14" s="12"/>
      <c r="F14" s="12"/>
    </row>
    <row r="15" spans="2:6" x14ac:dyDescent="0.25">
      <c r="C15" s="12"/>
      <c r="D15" s="12"/>
      <c r="E15" s="12"/>
      <c r="F15" s="12"/>
    </row>
  </sheetData>
  <mergeCells count="1">
    <mergeCell ref="B1:F1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B1:F9"/>
  <sheetViews>
    <sheetView workbookViewId="0">
      <selection activeCell="N48" sqref="N48"/>
    </sheetView>
  </sheetViews>
  <sheetFormatPr baseColWidth="10" defaultRowHeight="15" x14ac:dyDescent="0.25"/>
  <cols>
    <col min="1" max="1" width="4.140625" customWidth="1"/>
    <col min="2" max="2" width="32.28515625" customWidth="1"/>
    <col min="3" max="3" width="24.28515625" customWidth="1"/>
  </cols>
  <sheetData>
    <row r="1" spans="2:6" ht="21.75" thickBot="1" x14ac:dyDescent="0.4">
      <c r="B1" s="73" t="s">
        <v>16</v>
      </c>
      <c r="C1" s="73"/>
    </row>
    <row r="2" spans="2:6" ht="21.75" thickTop="1" x14ac:dyDescent="0.25">
      <c r="B2" s="3" t="s">
        <v>18</v>
      </c>
      <c r="C2" s="4">
        <v>12000</v>
      </c>
    </row>
    <row r="3" spans="2:6" ht="21" x14ac:dyDescent="0.25">
      <c r="B3" s="5" t="s">
        <v>1</v>
      </c>
      <c r="C3" s="6">
        <v>0.04</v>
      </c>
    </row>
    <row r="4" spans="2:6" ht="21" x14ac:dyDescent="0.25">
      <c r="B4" s="5" t="s">
        <v>17</v>
      </c>
      <c r="C4" s="16">
        <f>NPER(C3/12,C8,C2,,1)</f>
        <v>47.999999999998899</v>
      </c>
    </row>
    <row r="5" spans="2:6" ht="21" x14ac:dyDescent="0.25">
      <c r="B5" s="7"/>
      <c r="C5" s="8"/>
      <c r="F5" s="13"/>
    </row>
    <row r="6" spans="2:6" ht="21.75" thickBot="1" x14ac:dyDescent="0.3">
      <c r="B6" s="9" t="s">
        <v>3</v>
      </c>
      <c r="C6" s="10">
        <v>1</v>
      </c>
    </row>
    <row r="7" spans="2:6" ht="22.5" thickTop="1" thickBot="1" x14ac:dyDescent="0.4">
      <c r="B7" s="1"/>
      <c r="C7" s="2"/>
    </row>
    <row r="8" spans="2:6" ht="22.5" thickTop="1" thickBot="1" x14ac:dyDescent="0.3">
      <c r="B8" s="14" t="s">
        <v>14</v>
      </c>
      <c r="C8" s="15">
        <v>-270.04849405343498</v>
      </c>
      <c r="E8" s="12"/>
    </row>
    <row r="9" spans="2:6" ht="15.75" thickTop="1" x14ac:dyDescent="0.25"/>
  </sheetData>
  <mergeCells count="1">
    <mergeCell ref="B1:C1"/>
  </mergeCells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B1:F14"/>
  <sheetViews>
    <sheetView workbookViewId="0">
      <selection activeCell="N48" sqref="N48"/>
    </sheetView>
  </sheetViews>
  <sheetFormatPr baseColWidth="10" defaultRowHeight="15" x14ac:dyDescent="0.25"/>
  <cols>
    <col min="1" max="1" width="4.5703125" customWidth="1"/>
    <col min="2" max="2" width="19.140625" customWidth="1"/>
    <col min="3" max="6" width="13.28515625" customWidth="1"/>
  </cols>
  <sheetData>
    <row r="1" spans="2:6" ht="34.700000000000003" customHeight="1" thickBot="1" x14ac:dyDescent="0.3">
      <c r="B1" s="78" t="s">
        <v>19</v>
      </c>
      <c r="C1" s="78"/>
      <c r="D1" s="78"/>
      <c r="E1" s="78"/>
      <c r="F1" s="78"/>
    </row>
    <row r="2" spans="2:6" ht="16.5" thickTop="1" x14ac:dyDescent="0.25">
      <c r="B2" s="18" t="s">
        <v>0</v>
      </c>
      <c r="C2" s="42">
        <v>10000</v>
      </c>
      <c r="D2" s="42">
        <v>15000</v>
      </c>
      <c r="E2" s="42">
        <v>20000</v>
      </c>
      <c r="F2" s="42">
        <v>25000</v>
      </c>
    </row>
    <row r="3" spans="2:6" ht="15.75" x14ac:dyDescent="0.25">
      <c r="B3" s="20" t="s">
        <v>1</v>
      </c>
      <c r="C3" s="21">
        <v>0.04</v>
      </c>
      <c r="D3" s="21">
        <v>0.04</v>
      </c>
      <c r="E3" s="21">
        <v>0.04</v>
      </c>
      <c r="F3" s="21">
        <v>0.04</v>
      </c>
    </row>
    <row r="4" spans="2:6" ht="15.75" x14ac:dyDescent="0.25">
      <c r="B4" s="20" t="s">
        <v>17</v>
      </c>
      <c r="C4" s="43"/>
      <c r="D4" s="43"/>
      <c r="E4" s="43"/>
      <c r="F4" s="43"/>
    </row>
    <row r="5" spans="2:6" ht="15.75" x14ac:dyDescent="0.25">
      <c r="B5" s="23"/>
      <c r="C5" s="24"/>
      <c r="D5" s="24"/>
      <c r="E5" s="24"/>
      <c r="F5" s="24"/>
    </row>
    <row r="6" spans="2:6" ht="16.5" thickBot="1" x14ac:dyDescent="0.3">
      <c r="B6" s="25" t="s">
        <v>3</v>
      </c>
      <c r="C6" s="26">
        <v>1</v>
      </c>
      <c r="D6" s="26">
        <v>1</v>
      </c>
      <c r="E6" s="26">
        <v>1</v>
      </c>
      <c r="F6" s="26">
        <v>1</v>
      </c>
    </row>
    <row r="7" spans="2:6" ht="17.25" thickTop="1" thickBot="1" x14ac:dyDescent="0.3">
      <c r="B7" s="27"/>
      <c r="C7" s="28"/>
      <c r="D7" s="28"/>
      <c r="E7" s="28"/>
      <c r="F7" s="28"/>
    </row>
    <row r="8" spans="2:6" ht="17.25" thickTop="1" thickBot="1" x14ac:dyDescent="0.3">
      <c r="B8" s="37" t="s">
        <v>14</v>
      </c>
      <c r="C8" s="44">
        <v>-400</v>
      </c>
      <c r="D8" s="44">
        <v>-400</v>
      </c>
      <c r="E8" s="44">
        <v>-400</v>
      </c>
      <c r="F8" s="44">
        <v>-400</v>
      </c>
    </row>
    <row r="9" spans="2:6" ht="15.75" thickTop="1" x14ac:dyDescent="0.25"/>
    <row r="12" spans="2:6" x14ac:dyDescent="0.25">
      <c r="C12" s="12"/>
      <c r="D12" s="12"/>
      <c r="E12" s="12"/>
      <c r="F12" s="12"/>
    </row>
    <row r="13" spans="2:6" x14ac:dyDescent="0.25">
      <c r="C13" s="12"/>
      <c r="D13" s="12"/>
      <c r="E13" s="12"/>
      <c r="F13" s="12"/>
    </row>
    <row r="14" spans="2:6" x14ac:dyDescent="0.25">
      <c r="C14" s="12"/>
      <c r="D14" s="12"/>
      <c r="E14" s="12"/>
      <c r="F14" s="12"/>
    </row>
  </sheetData>
  <mergeCells count="1">
    <mergeCell ref="B1:F1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4" ma:contentTypeDescription="Ein neues Dokument erstellen." ma:contentTypeScope="" ma:versionID="8e3e143c3245ab8381ea45e05aa0c39e">
  <xsd:schema xmlns:xsd="http://www.w3.org/2001/XMLSchema" xmlns:xs="http://www.w3.org/2001/XMLSchema" xmlns:p="http://schemas.microsoft.com/office/2006/metadata/properties" xmlns:ns3="90dcfa79-2d89-47ef-bc80-866a5b3e3183" xmlns:ns4="8baa7261-70d0-45ca-b925-0e0e2c0f4054" targetNamespace="http://schemas.microsoft.com/office/2006/metadata/properties" ma:root="true" ma:fieldsID="3979642bbeb03c472205213f8a11e0f5" ns3:_="" ns4:_="">
    <xsd:import namespace="90dcfa79-2d89-47ef-bc80-866a5b3e3183"/>
    <xsd:import namespace="8baa7261-70d0-45ca-b925-0e0e2c0f4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7261-70d0-45ca-b925-0e0e2c0f4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B5894A-31C9-4FFA-AC19-17C8103B5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8baa7261-70d0-45ca-b925-0e0e2c0f4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BD33D4-44AD-4ECA-8DC1-74841BE9DF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219F63-0F12-4A26-A436-57471FC619CB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8baa7261-70d0-45ca-b925-0e0e2c0f4054"/>
    <ds:schemaRef ds:uri="http://www.w3.org/XML/1998/namespace"/>
    <ds:schemaRef ds:uri="90dcfa79-2d89-47ef-bc80-866a5b3e318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Finanzmathematik</vt:lpstr>
      <vt:lpstr>RMZ KAPZ Erklärung</vt:lpstr>
      <vt:lpstr>RMZ KAPZ Aufgabe</vt:lpstr>
      <vt:lpstr>RMZ KAPZ 2 Lösung</vt:lpstr>
      <vt:lpstr>BW Erklärung</vt:lpstr>
      <vt:lpstr>BW Aufgabe</vt:lpstr>
      <vt:lpstr>BW Lösung</vt:lpstr>
      <vt:lpstr>ZZR Erklärung</vt:lpstr>
      <vt:lpstr>ZZR Aufgabe</vt:lpstr>
      <vt:lpstr>ZZR Lösung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</cp:lastModifiedBy>
  <dcterms:created xsi:type="dcterms:W3CDTF">2014-02-05T20:24:41Z</dcterms:created>
  <dcterms:modified xsi:type="dcterms:W3CDTF">2023-02-18T20:46:03Z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0x01010068DA949D244DDC4D8927FC2E7EFC5E85</vt:lpwstr>
  </property>
</Properties>
</file>