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7.xml" ContentType="application/vnd.openxmlformats-officedocument.drawingml.chart+xml"/>
  <Override PartName="/xl/drawings/drawing18.xml" ContentType="application/vnd.openxmlformats-officedocument.drawing+xml"/>
  <Override PartName="/xl/charts/chart8.xml" ContentType="application/vnd.openxmlformats-officedocument.drawingml.chart+xml"/>
  <Override PartName="/xl/drawings/drawing19.xml" ContentType="application/vnd.openxmlformats-officedocument.drawing+xml"/>
  <Override PartName="/xl/charts/chart9.xml" ContentType="application/vnd.openxmlformats-officedocument.drawingml.char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sy4me-my.sharepoint.com/personal/office_easy4me_onmicrosoft_com/Documents/FTP/easy4me.info/workfiles/m4/"/>
    </mc:Choice>
  </mc:AlternateContent>
  <xr:revisionPtr revIDLastSave="0" documentId="8_{66DF3EEC-9D73-472B-859E-2B60F8557E70}" xr6:coauthVersionLast="47" xr6:coauthVersionMax="47" xr10:uidLastSave="{00000000-0000-0000-0000-000000000000}"/>
  <bookViews>
    <workbookView xWindow="28680" yWindow="-120" windowWidth="38640" windowHeight="21120" tabRatio="838" activeTab="39" xr2:uid="{0C7E999E-D152-4384-8C22-3F044641FBF4}"/>
  </bookViews>
  <sheets>
    <sheet name="Start" sheetId="6" r:id="rId1"/>
    <sheet name="1" sheetId="3" r:id="rId2"/>
    <sheet name="1 L" sheetId="7" r:id="rId3"/>
    <sheet name="2" sheetId="2" r:id="rId4"/>
    <sheet name="2 L" sheetId="8" r:id="rId5"/>
    <sheet name="3" sheetId="1" r:id="rId6"/>
    <sheet name="3 L" sheetId="9" r:id="rId7"/>
    <sheet name="4" sheetId="4" r:id="rId8"/>
    <sheet name="4 L" sheetId="10" r:id="rId9"/>
    <sheet name="5" sheetId="5" r:id="rId10"/>
    <sheet name="5 L" sheetId="11" r:id="rId11"/>
    <sheet name="6" sheetId="16" r:id="rId12"/>
    <sheet name="6 L" sheetId="17" r:id="rId13"/>
    <sheet name="7" sheetId="18" r:id="rId14"/>
    <sheet name="7 L" sheetId="19" r:id="rId15"/>
    <sheet name="8 " sheetId="20" r:id="rId16"/>
    <sheet name="8  L" sheetId="21" r:id="rId17"/>
    <sheet name="9" sheetId="22" r:id="rId18"/>
    <sheet name="9 L" sheetId="24" r:id="rId19"/>
    <sheet name="10" sheetId="27" r:id="rId20"/>
    <sheet name="10 L" sheetId="26" r:id="rId21"/>
    <sheet name="11" sheetId="32" r:id="rId22"/>
    <sheet name="11 L" sheetId="33" r:id="rId23"/>
    <sheet name="12" sheetId="30" r:id="rId24"/>
    <sheet name="12 L" sheetId="31" r:id="rId25"/>
    <sheet name="13" sheetId="34" r:id="rId26"/>
    <sheet name="13 L" sheetId="35" r:id="rId27"/>
    <sheet name="14" sheetId="38" r:id="rId28"/>
    <sheet name="14 L" sheetId="48" r:id="rId29"/>
    <sheet name="15" sheetId="39" r:id="rId30"/>
    <sheet name="15 L" sheetId="40" r:id="rId31"/>
    <sheet name="16" sheetId="41" r:id="rId32"/>
    <sheet name="16 L" sheetId="42" r:id="rId33"/>
    <sheet name="17" sheetId="47" r:id="rId34"/>
    <sheet name="17 L" sheetId="46" r:id="rId35"/>
    <sheet name="18" sheetId="49" r:id="rId36"/>
    <sheet name="18a L" sheetId="51" r:id="rId37"/>
    <sheet name="19" sheetId="52" r:id="rId38"/>
    <sheet name="19 L" sheetId="53" r:id="rId39"/>
    <sheet name="20" sheetId="54" r:id="rId40"/>
    <sheet name="20-L" sheetId="55" r:id="rId41"/>
    <sheet name="21" sheetId="12" r:id="rId42"/>
  </sheets>
  <externalReferences>
    <externalReference r:id="rId43"/>
    <externalReference r:id="rId44"/>
  </externalReferences>
  <definedNames>
    <definedName name="_f408d64f_STF_Dekoration_1_CN1" localSheetId="21">#REF!</definedName>
    <definedName name="_f408d64f_STF_Dekoration_1_CN1" localSheetId="22">#REF!</definedName>
    <definedName name="_f408d64f_STF_Dekoration_1_CN1" localSheetId="23">#REF!</definedName>
    <definedName name="_f408d64f_STF_Dekoration_1_CN1" localSheetId="24">#REF!</definedName>
    <definedName name="_f408d64f_STF_Dekoration_1_CN1" localSheetId="25">#REF!</definedName>
    <definedName name="_f408d64f_STF_Dekoration_1_CN1" localSheetId="26">#REF!</definedName>
    <definedName name="_f408d64f_STF_Dekoration_1_CN1" localSheetId="17">#REF!</definedName>
    <definedName name="_f408d64f_STF_Dekoration_1_CN1" localSheetId="18">#REF!</definedName>
    <definedName name="_f408d64f_STF_Dekoration_1_CN1">#REF!</definedName>
    <definedName name="_f408d64f_STF_Fuss_1_CN1" localSheetId="21">#REF!</definedName>
    <definedName name="_f408d64f_STF_Fuss_1_CN1" localSheetId="22">#REF!</definedName>
    <definedName name="_f408d64f_STF_Fuss_1_CN1" localSheetId="23">#REF!</definedName>
    <definedName name="_f408d64f_STF_Fuss_1_CN1" localSheetId="24">#REF!</definedName>
    <definedName name="_f408d64f_STF_Fuss_1_CN1" localSheetId="25">#REF!</definedName>
    <definedName name="_f408d64f_STF_Fuss_1_CN1" localSheetId="26">#REF!</definedName>
    <definedName name="_f408d64f_STF_Fuss_1_CN1">#REF!</definedName>
    <definedName name="_f408d64f_STF_Koerper_1_CN1" localSheetId="21">#REF!</definedName>
    <definedName name="_f408d64f_STF_Koerper_1_CN1" localSheetId="22">#REF!</definedName>
    <definedName name="_f408d64f_STF_Koerper_1_CN1" localSheetId="23">#REF!</definedName>
    <definedName name="_f408d64f_STF_Koerper_1_CN1" localSheetId="24">#REF!</definedName>
    <definedName name="_f408d64f_STF_Koerper_1_CN1" localSheetId="25">#REF!</definedName>
    <definedName name="_f408d64f_STF_Koerper_1_CN1" localSheetId="26">#REF!</definedName>
    <definedName name="_f408d64f_STF_Koerper_1_CN1">#REF!</definedName>
    <definedName name="_f408d64f_STF_Tabellenkopf_1_CN1">#REF!</definedName>
    <definedName name="_f408d64f_STF_Titel_1_CN1">#REF!</definedName>
    <definedName name="_f408d64f_STF_Vorspalte_1_CN1">#REF!</definedName>
    <definedName name="Bonuszahlung_ab">#REF!</definedName>
    <definedName name="_xlnm.Print_Area" localSheetId="35">'18'!$A$3:$B$13</definedName>
    <definedName name="ergebnis" localSheetId="17">[1]Start!#REF!</definedName>
    <definedName name="ergebnis" localSheetId="18">[1]Start!#REF!</definedName>
    <definedName name="ergebnis">[2]Start!#REF!</definedName>
    <definedName name="Gehezu" localSheetId="17">'[1]36'!$B$75:$B$77</definedName>
    <definedName name="Gehezu" localSheetId="18">'[1]36'!$B$75:$B$77</definedName>
    <definedName name="Gehezu">'[2]36'!$B$75:$B$77</definedName>
    <definedName name="GehezuTastenk" localSheetId="17">'[1]36'!$B$79:$B$81</definedName>
    <definedName name="GehezuTastenk" localSheetId="18">'[1]36'!$B$79:$B$81</definedName>
    <definedName name="GehezuTastenk">'[2]36'!$B$79:$B$81</definedName>
    <definedName name="Haushaltsbuch" localSheetId="17">#REF!</definedName>
    <definedName name="Haushaltsbuch" localSheetId="18">#REF!</definedName>
    <definedName name="Haushaltsbuch">#REF!</definedName>
    <definedName name="Prozent1" localSheetId="17">'9'!$J$1</definedName>
    <definedName name="Prozent1" localSheetId="18">'9 L'!$J$1</definedName>
    <definedName name="Prozent1">#REF!</definedName>
    <definedName name="Prozent2" localSheetId="17">'9'!$J$2</definedName>
    <definedName name="Prozent2" localSheetId="18">'9 L'!$J$2</definedName>
    <definedName name="Prozent2">#REF!</definedName>
    <definedName name="Tabelle" localSheetId="17">'[1]36'!$B$83:$B$85</definedName>
    <definedName name="Tabelle" localSheetId="18">'[1]36'!$B$83:$B$85</definedName>
    <definedName name="Tabelle">'[2]36'!$B$83:$B$85</definedName>
    <definedName name="test" localSheetId="17">#REF!</definedName>
    <definedName name="test" localSheetId="18">#REF!</definedName>
    <definedName name="test">#REF!</definedName>
    <definedName name="test2" localSheetId="17">#REF!</definedName>
    <definedName name="test2" localSheetId="18">#REF!</definedName>
    <definedName name="test2">#REF!</definedName>
    <definedName name="test3" localSheetId="17">#REF!</definedName>
    <definedName name="test3" localSheetId="18">#REF!</definedName>
    <definedName name="test3">#REF!</definedName>
    <definedName name="Verkauf_Umsatz">#REF!</definedName>
    <definedName name="ZelleA1" localSheetId="17">'[1]36'!$B$71:$B$73</definedName>
    <definedName name="ZelleA1" localSheetId="18">'[1]36'!$B$71:$B$73</definedName>
    <definedName name="ZelleA1">'[2]36'!$B$71:$B$73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51" l="1"/>
  <c r="B13" i="49"/>
  <c r="E6" i="48"/>
  <c r="E5" i="48"/>
  <c r="E8" i="48" s="1"/>
  <c r="E6" i="47"/>
  <c r="E5" i="47"/>
  <c r="E8" i="47" s="1"/>
  <c r="E10" i="46"/>
  <c r="E9" i="46"/>
  <c r="E6" i="46"/>
  <c r="E5" i="46"/>
  <c r="E8" i="46" s="1"/>
  <c r="E6" i="42"/>
  <c r="E5" i="42"/>
  <c r="E8" i="42" s="1"/>
  <c r="E6" i="41"/>
  <c r="E5" i="41"/>
  <c r="E8" i="41" s="1"/>
  <c r="E8" i="40"/>
  <c r="E9" i="40" s="1"/>
  <c r="E10" i="40" s="1"/>
  <c r="E6" i="40"/>
  <c r="E5" i="40"/>
  <c r="E6" i="39"/>
  <c r="E5" i="39"/>
  <c r="E8" i="39" s="1"/>
  <c r="E6" i="38"/>
  <c r="E8" i="38"/>
  <c r="E5" i="38"/>
  <c r="E9" i="48" l="1"/>
  <c r="E10" i="48"/>
  <c r="E9" i="42"/>
  <c r="E10" i="42" s="1"/>
  <c r="E9" i="41"/>
  <c r="E10" i="41" s="1"/>
  <c r="E10" i="39"/>
  <c r="E9" i="39"/>
  <c r="E9" i="38"/>
  <c r="E10" i="38" s="1"/>
  <c r="B11" i="35"/>
  <c r="B11" i="34"/>
  <c r="B11" i="33"/>
  <c r="B11" i="32"/>
  <c r="B11" i="31"/>
  <c r="B11" i="30"/>
  <c r="F10" i="24"/>
  <c r="F9" i="24"/>
  <c r="F8" i="24"/>
  <c r="F7" i="24"/>
  <c r="F13" i="24" s="1"/>
  <c r="G9" i="24" s="1"/>
  <c r="F6" i="24"/>
  <c r="F10" i="22"/>
  <c r="F9" i="22"/>
  <c r="F8" i="22"/>
  <c r="F7" i="22"/>
  <c r="F6" i="22"/>
  <c r="F13" i="22" s="1"/>
  <c r="G6" i="24" l="1"/>
  <c r="G8" i="24"/>
  <c r="G10" i="24"/>
  <c r="G7" i="24"/>
  <c r="G6" i="22"/>
  <c r="G10" i="22"/>
  <c r="G9" i="22"/>
  <c r="G7" i="22"/>
  <c r="G8" i="22"/>
  <c r="C5" i="17"/>
  <c r="C6" i="17"/>
  <c r="C7" i="17"/>
  <c r="C4" i="17"/>
  <c r="I4" i="9" l="1"/>
  <c r="H55" i="8"/>
  <c r="H52" i="8"/>
  <c r="H46" i="8"/>
  <c r="H34" i="8"/>
  <c r="H6" i="8" s="1"/>
  <c r="L8" i="8"/>
  <c r="H55" i="2"/>
  <c r="H52" i="2"/>
  <c r="H46" i="2"/>
  <c r="H34" i="2"/>
  <c r="L8" i="2"/>
  <c r="H6" i="2"/>
  <c r="I4" i="1"/>
</calcChain>
</file>

<file path=xl/sharedStrings.xml><?xml version="1.0" encoding="utf-8"?>
<sst xmlns="http://schemas.openxmlformats.org/spreadsheetml/2006/main" count="3246" uniqueCount="982">
  <si>
    <t>Kontrolle:</t>
  </si>
  <si>
    <r>
      <t xml:space="preserve">Sortiere die Tabelle </t>
    </r>
    <r>
      <rPr>
        <b/>
        <sz val="12"/>
        <rFont val="Calibri"/>
        <family val="2"/>
        <scheme val="minor"/>
      </rPr>
      <t>aufsteigend nach Land</t>
    </r>
  </si>
  <si>
    <t>Gut gemacht!</t>
  </si>
  <si>
    <t>Kontaktperson</t>
  </si>
  <si>
    <t>Strasse</t>
  </si>
  <si>
    <t>Ort</t>
  </si>
  <si>
    <t>PLZ</t>
  </si>
  <si>
    <t>Land</t>
  </si>
  <si>
    <t xml:space="preserve">Sebastian  Franz </t>
  </si>
  <si>
    <t xml:space="preserve">Hofer Str. 15 A </t>
  </si>
  <si>
    <t>Linköping</t>
  </si>
  <si>
    <t>Schweden</t>
  </si>
  <si>
    <t xml:space="preserve">Bernd  Kathol </t>
  </si>
  <si>
    <t xml:space="preserve">Schönfließer Str. 2 </t>
  </si>
  <si>
    <t>Charleroi</t>
  </si>
  <si>
    <t>Belgien</t>
  </si>
  <si>
    <t xml:space="preserve">Veit  Zschieppang </t>
  </si>
  <si>
    <t xml:space="preserve">Kampstraße 21B </t>
  </si>
  <si>
    <t>Stuttgart</t>
  </si>
  <si>
    <t>D</t>
  </si>
  <si>
    <t>BRD</t>
  </si>
  <si>
    <t xml:space="preserve">Marcus  Meseberg </t>
  </si>
  <si>
    <t xml:space="preserve">Vogelgesang 14 </t>
  </si>
  <si>
    <t>Harrogate</t>
  </si>
  <si>
    <t>Großbritannien</t>
  </si>
  <si>
    <t xml:space="preserve">Marian  Kretschmann </t>
  </si>
  <si>
    <t xml:space="preserve">Diehloer Str. 41 </t>
  </si>
  <si>
    <t>London</t>
  </si>
  <si>
    <t xml:space="preserve">Ralph  Janßen </t>
  </si>
  <si>
    <t xml:space="preserve">Meierskamp 37 </t>
  </si>
  <si>
    <t>Svenstavik</t>
  </si>
  <si>
    <t xml:space="preserve">Steffen  Andrä </t>
  </si>
  <si>
    <t xml:space="preserve">Reinharzer Str.25 </t>
  </si>
  <si>
    <t>Madrid</t>
  </si>
  <si>
    <t>Spanien</t>
  </si>
  <si>
    <t xml:space="preserve">Fabian  Kunath </t>
  </si>
  <si>
    <t xml:space="preserve">Albert-Einstein-Strasse30 </t>
  </si>
  <si>
    <t>Aachen</t>
  </si>
  <si>
    <t xml:space="preserve">Johannes  Hegewald </t>
  </si>
  <si>
    <t xml:space="preserve">Erich- Weinert- Straße 8 </t>
  </si>
  <si>
    <t>Kobenhavn</t>
  </si>
  <si>
    <t>Dänemark</t>
  </si>
  <si>
    <t xml:space="preserve">Nick  Schmidt </t>
  </si>
  <si>
    <t xml:space="preserve">Grabenweg 6 </t>
  </si>
  <si>
    <t>Helsinki</t>
  </si>
  <si>
    <t>Finnland</t>
  </si>
  <si>
    <t xml:space="preserve">Timo  Ziebarth </t>
  </si>
  <si>
    <t xml:space="preserve">Hardenbergstraße.3 </t>
  </si>
  <si>
    <t>Brescia</t>
  </si>
  <si>
    <t>Italien</t>
  </si>
  <si>
    <t xml:space="preserve">Manuel  Wagner </t>
  </si>
  <si>
    <t xml:space="preserve">Luisenstr.5 </t>
  </si>
  <si>
    <t>Stavern</t>
  </si>
  <si>
    <t>Norwegen</t>
  </si>
  <si>
    <t xml:space="preserve">Falk  Thormann </t>
  </si>
  <si>
    <t xml:space="preserve">Abt-Denzel-Weg 10 </t>
  </si>
  <si>
    <t>Frösön</t>
  </si>
  <si>
    <t xml:space="preserve">Anne  Wicke </t>
  </si>
  <si>
    <t xml:space="preserve">Freiligrathstraße 11 </t>
  </si>
  <si>
    <t>Maierling</t>
  </si>
  <si>
    <t xml:space="preserve">Peter  Polic </t>
  </si>
  <si>
    <t xml:space="preserve">Nazorovo Setaliste 12 </t>
  </si>
  <si>
    <t>Seattle</t>
  </si>
  <si>
    <t>USA</t>
  </si>
  <si>
    <t xml:space="preserve">Stefanie  Völkner </t>
  </si>
  <si>
    <t xml:space="preserve">Auf Den Gleichen 8 </t>
  </si>
  <si>
    <t>Köln</t>
  </si>
  <si>
    <t xml:space="preserve">Markus  Busse </t>
  </si>
  <si>
    <t xml:space="preserve">Birkenallee 5 </t>
  </si>
  <si>
    <t>Mannheim</t>
  </si>
  <si>
    <t xml:space="preserve">Melanie  Walter </t>
  </si>
  <si>
    <t xml:space="preserve">Curslacker Deich 263 </t>
  </si>
  <si>
    <t>Marseille</t>
  </si>
  <si>
    <t>Frankreich</t>
  </si>
  <si>
    <t xml:space="preserve">Michael  Jurentschk </t>
  </si>
  <si>
    <t xml:space="preserve">Steinweiden Str. 13 </t>
  </si>
  <si>
    <t>Paris</t>
  </si>
  <si>
    <t xml:space="preserve">Christoph  Manderla </t>
  </si>
  <si>
    <t xml:space="preserve">Weinbergstr.9 </t>
  </si>
  <si>
    <t>Verona</t>
  </si>
  <si>
    <t xml:space="preserve">Martin  Straub </t>
  </si>
  <si>
    <t xml:space="preserve">Haidstraße 3 </t>
  </si>
  <si>
    <t>Luleå</t>
  </si>
  <si>
    <t xml:space="preserve">Damian  Neubauer </t>
  </si>
  <si>
    <t xml:space="preserve">Robert-Koch Str.27 </t>
  </si>
  <si>
    <t>Montréal</t>
  </si>
  <si>
    <t>Kanada</t>
  </si>
  <si>
    <t xml:space="preserve">Kai Benjamin  Larsen </t>
  </si>
  <si>
    <t xml:space="preserve">Untermühlstrasse 37 </t>
  </si>
  <si>
    <t>Vancouver</t>
  </si>
  <si>
    <t xml:space="preserve">Timur  Kirchhöfer </t>
  </si>
  <si>
    <t xml:space="preserve">Kantstr. 37 </t>
  </si>
  <si>
    <t>Butte</t>
  </si>
  <si>
    <t xml:space="preserve">Sven  Ludwig </t>
  </si>
  <si>
    <t xml:space="preserve">Hammerweg 4E </t>
  </si>
  <si>
    <t>Leipzig</t>
  </si>
  <si>
    <t xml:space="preserve">Jörg  Köhler </t>
  </si>
  <si>
    <t xml:space="preserve">Von Hoff-Str 31 </t>
  </si>
  <si>
    <t xml:space="preserve">Christoph  Block </t>
  </si>
  <si>
    <t xml:space="preserve">Eichergasse 15 </t>
  </si>
  <si>
    <t>München</t>
  </si>
  <si>
    <t xml:space="preserve">Moritz  Moosmüller </t>
  </si>
  <si>
    <t xml:space="preserve">Schlossstraße 56 </t>
  </si>
  <si>
    <t xml:space="preserve">Kräutlein  Holger </t>
  </si>
  <si>
    <t xml:space="preserve">Marxer Hauptstraße.10 </t>
  </si>
  <si>
    <t>Strasbourg</t>
  </si>
  <si>
    <t xml:space="preserve">Thomas  Wagner </t>
  </si>
  <si>
    <t xml:space="preserve">Oberstraße/16 </t>
  </si>
  <si>
    <t>Bergamo</t>
  </si>
  <si>
    <t xml:space="preserve">Stefan  Herudek </t>
  </si>
  <si>
    <t xml:space="preserve">Ringstr 14 </t>
  </si>
  <si>
    <t>Barcelona</t>
  </si>
  <si>
    <t xml:space="preserve">Thomas  Schläfer </t>
  </si>
  <si>
    <t xml:space="preserve">Fuchssteig 2 </t>
  </si>
  <si>
    <t>Walla Walla</t>
  </si>
  <si>
    <t xml:space="preserve">Timo  Neitzke </t>
  </si>
  <si>
    <t xml:space="preserve">Mühlhofstr. 7 </t>
  </si>
  <si>
    <t>Münster</t>
  </si>
  <si>
    <t xml:space="preserve">Janina  Wege </t>
  </si>
  <si>
    <t xml:space="preserve">Rudolf - Breitscheidstr. 1 </t>
  </si>
  <si>
    <t>Nantes</t>
  </si>
  <si>
    <t xml:space="preserve">Andreas  Schädlich </t>
  </si>
  <si>
    <t xml:space="preserve">Pestalozzistraße 1 </t>
  </si>
  <si>
    <t>Napoli</t>
  </si>
  <si>
    <t xml:space="preserve">Martin  Schütz </t>
  </si>
  <si>
    <t xml:space="preserve">Waldstr. 9 </t>
  </si>
  <si>
    <t xml:space="preserve">Sebastian  Michelmann </t>
  </si>
  <si>
    <t xml:space="preserve">Glück-Auf-Strasse 13 </t>
  </si>
  <si>
    <t>Reggio Emili</t>
  </si>
  <si>
    <t xml:space="preserve">Erik  Brüning </t>
  </si>
  <si>
    <t xml:space="preserve">Dorfstraße 39 </t>
  </si>
  <si>
    <t xml:space="preserve">Margit  Heller </t>
  </si>
  <si>
    <t xml:space="preserve">Dorfstr. 13 </t>
  </si>
  <si>
    <t>Lille</t>
  </si>
  <si>
    <t xml:space="preserve">Alexander  Taudus </t>
  </si>
  <si>
    <t xml:space="preserve">Feldbergweg 21 </t>
  </si>
  <si>
    <t>Albuquerque</t>
  </si>
  <si>
    <t xml:space="preserve">Marc  Recktenwald </t>
  </si>
  <si>
    <t xml:space="preserve">Dillingerstr.46 </t>
  </si>
  <si>
    <t>Anchorage</t>
  </si>
  <si>
    <t xml:space="preserve">Daniel  Turner </t>
  </si>
  <si>
    <t xml:space="preserve">Bischof-Ulrich-Str.16 </t>
  </si>
  <si>
    <t xml:space="preserve">Eric  Sallie </t>
  </si>
  <si>
    <t xml:space="preserve">Teichstraße 20A </t>
  </si>
  <si>
    <t>Århus</t>
  </si>
  <si>
    <t xml:space="preserve">Marco  Rabe </t>
  </si>
  <si>
    <t xml:space="preserve">Rastenburgerstr.1 </t>
  </si>
  <si>
    <t>Harmony  Maier</t>
  </si>
  <si>
    <t xml:space="preserve">2440 Jericho Dr </t>
  </si>
  <si>
    <t>Sevenoaks</t>
  </si>
  <si>
    <t xml:space="preserve">Jan  Hoffmann </t>
  </si>
  <si>
    <t xml:space="preserve">Sächsischer-Ring 27 </t>
  </si>
  <si>
    <t>Graz</t>
  </si>
  <si>
    <t>Österreich</t>
  </si>
  <si>
    <t xml:space="preserve">Peter  Schüler </t>
  </si>
  <si>
    <t xml:space="preserve">Willy-Brandt-Str.15 </t>
  </si>
  <si>
    <t>Genève</t>
  </si>
  <si>
    <t>Schweiz</t>
  </si>
  <si>
    <t>Rene Maierbeer</t>
  </si>
  <si>
    <t xml:space="preserve">Juri-Gagarin-Straße 32 </t>
  </si>
  <si>
    <t>Lander</t>
  </si>
  <si>
    <t xml:space="preserve">Steve  Cunaeus </t>
  </si>
  <si>
    <t xml:space="preserve">Franz-Mehring-Straße 28 </t>
  </si>
  <si>
    <t>Portland</t>
  </si>
  <si>
    <t xml:space="preserve">Georg  Berrewitz </t>
  </si>
  <si>
    <t xml:space="preserve">Pf 1112 </t>
  </si>
  <si>
    <t>Toulouse</t>
  </si>
  <si>
    <t xml:space="preserve">Danny  Scheuermann </t>
  </si>
  <si>
    <t xml:space="preserve">Im Schießgarten 1 </t>
  </si>
  <si>
    <t>Täby</t>
  </si>
  <si>
    <t xml:space="preserve">Stefan  Dirks </t>
  </si>
  <si>
    <t xml:space="preserve">Niebelungenring 17 </t>
  </si>
  <si>
    <t>Berlin</t>
  </si>
  <si>
    <t xml:space="preserve">Sandra  Trodler </t>
  </si>
  <si>
    <t xml:space="preserve">Schillstraße 23 </t>
  </si>
  <si>
    <t>Frankfurt a.</t>
  </si>
  <si>
    <t xml:space="preserve">Schiffer  Benjamin </t>
  </si>
  <si>
    <t xml:space="preserve">Frankenstrasse 9 </t>
  </si>
  <si>
    <t>Versailles</t>
  </si>
  <si>
    <t xml:space="preserve">Heiko  Richter </t>
  </si>
  <si>
    <t xml:space="preserve">Radebergerstr.27 </t>
  </si>
  <si>
    <t>Colchester</t>
  </si>
  <si>
    <t xml:space="preserve">Kai  Rorarius </t>
  </si>
  <si>
    <t xml:space="preserve">Leipzigerstraße 31 </t>
  </si>
  <si>
    <t xml:space="preserve">Peter  Pfeiffer </t>
  </si>
  <si>
    <t xml:space="preserve">Eisenstraße 3 </t>
  </si>
  <si>
    <t>Milano</t>
  </si>
  <si>
    <t xml:space="preserve">Jens  Patzelt </t>
  </si>
  <si>
    <t xml:space="preserve">Dorstener Straße 484 </t>
  </si>
  <si>
    <t>Mayerling</t>
  </si>
  <si>
    <t xml:space="preserve">Florian  Miehe </t>
  </si>
  <si>
    <t xml:space="preserve">Otto-Baer.Str.11 </t>
  </si>
  <si>
    <t>Salzburg</t>
  </si>
  <si>
    <t xml:space="preserve">Nicole  Deicke </t>
  </si>
  <si>
    <t xml:space="preserve">Calvörderstr. 5 </t>
  </si>
  <si>
    <t>Lisboa</t>
  </si>
  <si>
    <t>Portugal</t>
  </si>
  <si>
    <t xml:space="preserve">Carolin  Franzus </t>
  </si>
  <si>
    <t xml:space="preserve">Rosa-Luxemburg Straße 4 </t>
  </si>
  <si>
    <t>Boise</t>
  </si>
  <si>
    <t xml:space="preserve">Daniel  Zwick </t>
  </si>
  <si>
    <t xml:space="preserve">Dörpfeldstr.20 </t>
  </si>
  <si>
    <t>Elgin</t>
  </si>
  <si>
    <t xml:space="preserve">Dennis  Maurans </t>
  </si>
  <si>
    <t xml:space="preserve">Hörenweg 2A </t>
  </si>
  <si>
    <t>Tacoma</t>
  </si>
  <si>
    <r>
      <t xml:space="preserve">Markiere die </t>
    </r>
    <r>
      <rPr>
        <b/>
        <i/>
        <sz val="11"/>
        <color theme="4" tint="-0.249977111117893"/>
        <rFont val="Calibri"/>
        <family val="2"/>
        <scheme val="minor"/>
      </rPr>
      <t>Spalte A</t>
    </r>
    <r>
      <rPr>
        <i/>
        <sz val="11"/>
        <color theme="4" tint="-0.249977111117893"/>
        <rFont val="Calibri"/>
        <family val="2"/>
        <scheme val="minor"/>
      </rPr>
      <t xml:space="preserve"> durch einen Klick auf das </t>
    </r>
    <r>
      <rPr>
        <b/>
        <i/>
        <sz val="11"/>
        <color theme="4" tint="-0.249977111117893"/>
        <rFont val="Calibri"/>
        <family val="2"/>
        <scheme val="minor"/>
      </rPr>
      <t>A</t>
    </r>
    <r>
      <rPr>
        <i/>
        <sz val="11"/>
        <color theme="4" tint="-0.249977111117893"/>
        <rFont val="Calibri"/>
        <family val="2"/>
        <scheme val="minor"/>
      </rPr>
      <t xml:space="preserve"> in der Spaltenbezeichnung!</t>
    </r>
  </si>
  <si>
    <t>andere Sp.</t>
  </si>
  <si>
    <t>Deutschland</t>
  </si>
  <si>
    <t>Christoph  Maierling</t>
  </si>
  <si>
    <t>Johann Maierhofer</t>
  </si>
  <si>
    <t>Rudolfweg 6</t>
  </si>
  <si>
    <t>Rudolfinergasse 7</t>
  </si>
  <si>
    <t>Vorname</t>
  </si>
  <si>
    <t>Name</t>
  </si>
  <si>
    <t xml:space="preserve">Straße   </t>
  </si>
  <si>
    <t xml:space="preserve">Sebastian </t>
  </si>
  <si>
    <t xml:space="preserve">Kopetzky </t>
  </si>
  <si>
    <t>Köditz</t>
  </si>
  <si>
    <t xml:space="preserve">Bernd </t>
  </si>
  <si>
    <t xml:space="preserve">Maitre </t>
  </si>
  <si>
    <t xml:space="preserve">Veit </t>
  </si>
  <si>
    <t xml:space="preserve">Weise </t>
  </si>
  <si>
    <t>Bergneustadt</t>
  </si>
  <si>
    <t xml:space="preserve">Marcus </t>
  </si>
  <si>
    <t xml:space="preserve">Gehrmann </t>
  </si>
  <si>
    <t>Angern</t>
  </si>
  <si>
    <t xml:space="preserve">Marian </t>
  </si>
  <si>
    <t xml:space="preserve">Linde </t>
  </si>
  <si>
    <t>Eisenhüttenstadt</t>
  </si>
  <si>
    <t xml:space="preserve">Ralph </t>
  </si>
  <si>
    <t xml:space="preserve">Oberhofer </t>
  </si>
  <si>
    <t>Langewehe</t>
  </si>
  <si>
    <t xml:space="preserve">Steffen </t>
  </si>
  <si>
    <t xml:space="preserve">Helmecke </t>
  </si>
  <si>
    <t>Bad Düben</t>
  </si>
  <si>
    <t xml:space="preserve">Fabian </t>
  </si>
  <si>
    <t xml:space="preserve">Janßen </t>
  </si>
  <si>
    <t>Stockelsdoorf</t>
  </si>
  <si>
    <t xml:space="preserve">Johannes </t>
  </si>
  <si>
    <t xml:space="preserve">Wagner </t>
  </si>
  <si>
    <t>Pretzschendorf</t>
  </si>
  <si>
    <t xml:space="preserve">Nick </t>
  </si>
  <si>
    <t xml:space="preserve">Stöcker </t>
  </si>
  <si>
    <t>Oberrot</t>
  </si>
  <si>
    <t xml:space="preserve">Timo </t>
  </si>
  <si>
    <t xml:space="preserve">Berger </t>
  </si>
  <si>
    <t>Gelsenkirchen</t>
  </si>
  <si>
    <t xml:space="preserve">Manuel </t>
  </si>
  <si>
    <t xml:space="preserve">Jarvers </t>
  </si>
  <si>
    <t>Burgsolms</t>
  </si>
  <si>
    <t xml:space="preserve">Falk </t>
  </si>
  <si>
    <t xml:space="preserve">Friedrich </t>
  </si>
  <si>
    <t>Untersulmetingen</t>
  </si>
  <si>
    <t xml:space="preserve">Anne </t>
  </si>
  <si>
    <t xml:space="preserve">Klostereit </t>
  </si>
  <si>
    <t>Zwickau</t>
  </si>
  <si>
    <t xml:space="preserve">Peter </t>
  </si>
  <si>
    <t xml:space="preserve">Kulke </t>
  </si>
  <si>
    <t>Kraljevica</t>
  </si>
  <si>
    <t xml:space="preserve">Stefanie </t>
  </si>
  <si>
    <t xml:space="preserve">Schuenemnn </t>
  </si>
  <si>
    <t>Hachenburg</t>
  </si>
  <si>
    <t xml:space="preserve">Markus </t>
  </si>
  <si>
    <t xml:space="preserve">Aehle </t>
  </si>
  <si>
    <t>Langenhagen</t>
  </si>
  <si>
    <t xml:space="preserve">Melanie </t>
  </si>
  <si>
    <t xml:space="preserve">Jakobi </t>
  </si>
  <si>
    <t>Hamburg</t>
  </si>
  <si>
    <t xml:space="preserve">Michael </t>
  </si>
  <si>
    <t xml:space="preserve">Müller </t>
  </si>
  <si>
    <t>Schleching</t>
  </si>
  <si>
    <t xml:space="preserve">Christoph </t>
  </si>
  <si>
    <t xml:space="preserve">Ruzafa </t>
  </si>
  <si>
    <t>Nieder-Olm</t>
  </si>
  <si>
    <t xml:space="preserve">Martin </t>
  </si>
  <si>
    <t xml:space="preserve">Went </t>
  </si>
  <si>
    <t>Bessenbach</t>
  </si>
  <si>
    <t xml:space="preserve">Damian </t>
  </si>
  <si>
    <t xml:space="preserve">Ranft </t>
  </si>
  <si>
    <t>Kaarst</t>
  </si>
  <si>
    <t xml:space="preserve">Kai Benjamin </t>
  </si>
  <si>
    <t xml:space="preserve">Franke </t>
  </si>
  <si>
    <t>Welzheim</t>
  </si>
  <si>
    <t xml:space="preserve">Timur </t>
  </si>
  <si>
    <t xml:space="preserve">Nothnagel </t>
  </si>
  <si>
    <t>Oftersheim</t>
  </si>
  <si>
    <t xml:space="preserve">Sven </t>
  </si>
  <si>
    <t>Wolniak</t>
  </si>
  <si>
    <t>Hadamar</t>
  </si>
  <si>
    <t xml:space="preserve">Jörg </t>
  </si>
  <si>
    <t xml:space="preserve">Matschke </t>
  </si>
  <si>
    <t>Gotha</t>
  </si>
  <si>
    <t xml:space="preserve">Menzel </t>
  </si>
  <si>
    <t>Münzenberg</t>
  </si>
  <si>
    <t xml:space="preserve">Moritz </t>
  </si>
  <si>
    <t xml:space="preserve">Pierre </t>
  </si>
  <si>
    <t>Seeheim</t>
  </si>
  <si>
    <t xml:space="preserve">Kräutlein </t>
  </si>
  <si>
    <t xml:space="preserve">Dietzel </t>
  </si>
  <si>
    <t>Friedeburg Marx</t>
  </si>
  <si>
    <t xml:space="preserve">Thomas </t>
  </si>
  <si>
    <t xml:space="preserve">Kreißig </t>
  </si>
  <si>
    <t xml:space="preserve">Stefan </t>
  </si>
  <si>
    <t xml:space="preserve">Luding </t>
  </si>
  <si>
    <t>Orscholz</t>
  </si>
  <si>
    <t xml:space="preserve">Rudolph </t>
  </si>
  <si>
    <t>Kelsterbach</t>
  </si>
  <si>
    <t xml:space="preserve">Winkler </t>
  </si>
  <si>
    <t>Klein Ammensleben</t>
  </si>
  <si>
    <t xml:space="preserve">Janina </t>
  </si>
  <si>
    <t xml:space="preserve">Paulick </t>
  </si>
  <si>
    <t>Ludwigsfelde</t>
  </si>
  <si>
    <t xml:space="preserve">Andreas </t>
  </si>
  <si>
    <t xml:space="preserve">Baum </t>
  </si>
  <si>
    <t>Colditz</t>
  </si>
  <si>
    <t xml:space="preserve">Gaebel </t>
  </si>
  <si>
    <t>Großdubrau</t>
  </si>
  <si>
    <t xml:space="preserve">Gerstner </t>
  </si>
  <si>
    <t>Nentershausen</t>
  </si>
  <si>
    <t xml:space="preserve">Erik </t>
  </si>
  <si>
    <t xml:space="preserve">Mohr </t>
  </si>
  <si>
    <t>Gottberg</t>
  </si>
  <si>
    <t xml:space="preserve">Margit </t>
  </si>
  <si>
    <t xml:space="preserve">Schestak </t>
  </si>
  <si>
    <t>Sachau</t>
  </si>
  <si>
    <t xml:space="preserve">Alexander </t>
  </si>
  <si>
    <t xml:space="preserve">Petter </t>
  </si>
  <si>
    <t>Villingen-Schwenningen</t>
  </si>
  <si>
    <t xml:space="preserve">Marc </t>
  </si>
  <si>
    <t xml:space="preserve">Schöndorfer </t>
  </si>
  <si>
    <t>Lebach</t>
  </si>
  <si>
    <t xml:space="preserve">Daniel </t>
  </si>
  <si>
    <t xml:space="preserve">Schomburg </t>
  </si>
  <si>
    <t>Großaitingen</t>
  </si>
  <si>
    <t xml:space="preserve">Eric </t>
  </si>
  <si>
    <t xml:space="preserve">Tritt </t>
  </si>
  <si>
    <t>Bach</t>
  </si>
  <si>
    <t xml:space="preserve">Marco </t>
  </si>
  <si>
    <t xml:space="preserve">Trottnow </t>
  </si>
  <si>
    <t>Wesel</t>
  </si>
  <si>
    <t xml:space="preserve">Harmony </t>
  </si>
  <si>
    <t xml:space="preserve">Eberle </t>
  </si>
  <si>
    <t>Harrisburg</t>
  </si>
  <si>
    <t xml:space="preserve">Jan </t>
  </si>
  <si>
    <t xml:space="preserve">Kramer </t>
  </si>
  <si>
    <t>Guben</t>
  </si>
  <si>
    <t xml:space="preserve">Steinhöfel </t>
  </si>
  <si>
    <t>Cottbus</t>
  </si>
  <si>
    <t xml:space="preserve">Rene´ </t>
  </si>
  <si>
    <t xml:space="preserve">Krause </t>
  </si>
  <si>
    <t>Pirna</t>
  </si>
  <si>
    <t xml:space="preserve">Steve </t>
  </si>
  <si>
    <t xml:space="preserve">Stiewe </t>
  </si>
  <si>
    <t>Hettstedt</t>
  </si>
  <si>
    <t xml:space="preserve">Georg </t>
  </si>
  <si>
    <t xml:space="preserve">Leuschner </t>
  </si>
  <si>
    <t>Wilnsdorf</t>
  </si>
  <si>
    <t xml:space="preserve">Danny </t>
  </si>
  <si>
    <t xml:space="preserve">Noppe </t>
  </si>
  <si>
    <t>Katzweiler</t>
  </si>
  <si>
    <t xml:space="preserve">Watermann </t>
  </si>
  <si>
    <t>Werne</t>
  </si>
  <si>
    <t xml:space="preserve">Sandra </t>
  </si>
  <si>
    <t xml:space="preserve">Wuttke </t>
  </si>
  <si>
    <t>Bautzen</t>
  </si>
  <si>
    <t xml:space="preserve">Schiffer </t>
  </si>
  <si>
    <t xml:space="preserve">Grunze </t>
  </si>
  <si>
    <t>Karlsbad</t>
  </si>
  <si>
    <t xml:space="preserve">Heiko </t>
  </si>
  <si>
    <t xml:space="preserve">Prätorius </t>
  </si>
  <si>
    <t>Großröhrsdorf</t>
  </si>
  <si>
    <t xml:space="preserve">Kai </t>
  </si>
  <si>
    <t xml:space="preserve">Bark </t>
  </si>
  <si>
    <t>Penig</t>
  </si>
  <si>
    <t xml:space="preserve">Ihle </t>
  </si>
  <si>
    <t>Neuss</t>
  </si>
  <si>
    <t xml:space="preserve">Jens </t>
  </si>
  <si>
    <t xml:space="preserve">Helfrich </t>
  </si>
  <si>
    <t>Haltern Am See</t>
  </si>
  <si>
    <t xml:space="preserve">Florian </t>
  </si>
  <si>
    <t xml:space="preserve">Schröer </t>
  </si>
  <si>
    <t>Magdeburg</t>
  </si>
  <si>
    <t xml:space="preserve">Nicole </t>
  </si>
  <si>
    <t xml:space="preserve">Ballon </t>
  </si>
  <si>
    <t xml:space="preserve">Carolin </t>
  </si>
  <si>
    <t xml:space="preserve">Wolff </t>
  </si>
  <si>
    <t>Ostprignitz-Ruppin</t>
  </si>
  <si>
    <t xml:space="preserve">Karthe </t>
  </si>
  <si>
    <t xml:space="preserve">Dennis </t>
  </si>
  <si>
    <t xml:space="preserve">Tiedge </t>
  </si>
  <si>
    <t>Osterholz-Scharmbeck</t>
  </si>
  <si>
    <t xml:space="preserve">Denny </t>
  </si>
  <si>
    <t xml:space="preserve">Treibl </t>
  </si>
  <si>
    <t xml:space="preserve">Lessingstraße 8C </t>
  </si>
  <si>
    <t>Schneeberg</t>
  </si>
  <si>
    <t xml:space="preserve">Frenzel </t>
  </si>
  <si>
    <t xml:space="preserve">Hoddenfeld 46 </t>
  </si>
  <si>
    <t>Dortmund</t>
  </si>
  <si>
    <t xml:space="preserve">Robert </t>
  </si>
  <si>
    <t xml:space="preserve">Kurt-Schumacher-Ring 7 </t>
  </si>
  <si>
    <t>Rostock</t>
  </si>
  <si>
    <t xml:space="preserve">Viktoria </t>
  </si>
  <si>
    <t xml:space="preserve">Guenther </t>
  </si>
  <si>
    <t xml:space="preserve">Steinstr. 63 </t>
  </si>
  <si>
    <t xml:space="preserve">Nico </t>
  </si>
  <si>
    <t xml:space="preserve">Denkert </t>
  </si>
  <si>
    <t xml:space="preserve">Hebelstr.11 </t>
  </si>
  <si>
    <t>Kämpfelbach-Bilfingen</t>
  </si>
  <si>
    <t xml:space="preserve">Mylius </t>
  </si>
  <si>
    <t xml:space="preserve">Dorfstraße 17 </t>
  </si>
  <si>
    <t>Gleichamberg/Ot Eicha</t>
  </si>
  <si>
    <t xml:space="preserve">Holger </t>
  </si>
  <si>
    <t xml:space="preserve">Fatuly </t>
  </si>
  <si>
    <t xml:space="preserve">Hermann Lönsstr.63 </t>
  </si>
  <si>
    <t>Greven</t>
  </si>
  <si>
    <t xml:space="preserve">Hänel </t>
  </si>
  <si>
    <t xml:space="preserve">Kohnhofstraße 2 </t>
  </si>
  <si>
    <t>Döckingen</t>
  </si>
  <si>
    <t xml:space="preserve">Stölzel </t>
  </si>
  <si>
    <t xml:space="preserve">Am Dyck 110 </t>
  </si>
  <si>
    <t>Duisburg</t>
  </si>
  <si>
    <t xml:space="preserve">Stauffer </t>
  </si>
  <si>
    <t xml:space="preserve">Fröbelstrasse 24 </t>
  </si>
  <si>
    <t>Dinslaken</t>
  </si>
  <si>
    <t xml:space="preserve">Bradtke </t>
  </si>
  <si>
    <t xml:space="preserve">Heuertweg 19 </t>
  </si>
  <si>
    <t xml:space="preserve">Mike </t>
  </si>
  <si>
    <t xml:space="preserve">Rotter </t>
  </si>
  <si>
    <t xml:space="preserve">Biesenbrower Str 88 </t>
  </si>
  <si>
    <t xml:space="preserve">Zinsmeister </t>
  </si>
  <si>
    <t xml:space="preserve">Max-Otto-Strasse3 </t>
  </si>
  <si>
    <t>Wernigerode</t>
  </si>
  <si>
    <t xml:space="preserve">Matthias </t>
  </si>
  <si>
    <t xml:space="preserve">Scheithauer </t>
  </si>
  <si>
    <t xml:space="preserve">Bahnhofstrasse 44 </t>
  </si>
  <si>
    <t>Ortrand</t>
  </si>
  <si>
    <t xml:space="preserve">Maximilian </t>
  </si>
  <si>
    <t xml:space="preserve">Weikert </t>
  </si>
  <si>
    <t xml:space="preserve">Heinrich-Brauch-Straße 39 </t>
  </si>
  <si>
    <t>Haßloch</t>
  </si>
  <si>
    <t xml:space="preserve">Carsten </t>
  </si>
  <si>
    <t xml:space="preserve">Jana </t>
  </si>
  <si>
    <t xml:space="preserve">Breiter Weg 259 </t>
  </si>
  <si>
    <t xml:space="preserve">Patrick </t>
  </si>
  <si>
    <t xml:space="preserve">Kaiser </t>
  </si>
  <si>
    <t xml:space="preserve">Am Schlangenpfad 28 </t>
  </si>
  <si>
    <t>Viernheim</t>
  </si>
  <si>
    <t xml:space="preserve">Björn </t>
  </si>
  <si>
    <t xml:space="preserve">Haferkorn </t>
  </si>
  <si>
    <t xml:space="preserve">Bleckstr.46 </t>
  </si>
  <si>
    <t>Bochum</t>
  </si>
  <si>
    <t xml:space="preserve">Christian </t>
  </si>
  <si>
    <t xml:space="preserve">Jedrzejewski </t>
  </si>
  <si>
    <t xml:space="preserve">Pragerstrasse 8 </t>
  </si>
  <si>
    <t>Weimar</t>
  </si>
  <si>
    <t xml:space="preserve">Kaebel </t>
  </si>
  <si>
    <t xml:space="preserve">Himmelreichweg 9 </t>
  </si>
  <si>
    <t>Furth Im Wald</t>
  </si>
  <si>
    <t xml:space="preserve">Jenny </t>
  </si>
  <si>
    <t xml:space="preserve">Hoffmann </t>
  </si>
  <si>
    <t xml:space="preserve">Neubauernstr.43 </t>
  </si>
  <si>
    <t>Ammelshain</t>
  </si>
  <si>
    <t xml:space="preserve">Juergen </t>
  </si>
  <si>
    <t xml:space="preserve">Preisig </t>
  </si>
  <si>
    <t xml:space="preserve">Ringstrasse 31 </t>
  </si>
  <si>
    <t>Zapfendorf</t>
  </si>
  <si>
    <t xml:space="preserve">Sperling </t>
  </si>
  <si>
    <t xml:space="preserve">Postfach 160102 </t>
  </si>
  <si>
    <t xml:space="preserve">Werner </t>
  </si>
  <si>
    <t xml:space="preserve">Nitz </t>
  </si>
  <si>
    <t xml:space="preserve">Unter´m Stahler Kopf 46 </t>
  </si>
  <si>
    <t>Bitburg</t>
  </si>
  <si>
    <t xml:space="preserve">Bigalke </t>
  </si>
  <si>
    <t xml:space="preserve">Viebigtweg 3 </t>
  </si>
  <si>
    <t>Krumhermsdorf</t>
  </si>
  <si>
    <t xml:space="preserve">René </t>
  </si>
  <si>
    <t xml:space="preserve">Tietze </t>
  </si>
  <si>
    <t xml:space="preserve">Krempelsdorfer Allee 55 </t>
  </si>
  <si>
    <t>Lübeck</t>
  </si>
  <si>
    <t xml:space="preserve">Bernhardt </t>
  </si>
  <si>
    <t xml:space="preserve">Mühlackerstr.4 </t>
  </si>
  <si>
    <t>Mühlacker</t>
  </si>
  <si>
    <t xml:space="preserve">Kirchstraße 16A </t>
  </si>
  <si>
    <t>Lohsa</t>
  </si>
  <si>
    <t xml:space="preserve">Niehm </t>
  </si>
  <si>
    <t xml:space="preserve">St.-Michael Str.49 </t>
  </si>
  <si>
    <t xml:space="preserve">Kugler </t>
  </si>
  <si>
    <t xml:space="preserve">Kranzer </t>
  </si>
  <si>
    <t xml:space="preserve">Horschelweg 10 </t>
  </si>
  <si>
    <t xml:space="preserve">Sabrina </t>
  </si>
  <si>
    <t xml:space="preserve">Fährke </t>
  </si>
  <si>
    <t xml:space="preserve">Bremer Str. 28A </t>
  </si>
  <si>
    <t xml:space="preserve">Burkschat </t>
  </si>
  <si>
    <t xml:space="preserve">Am Fuchsberg 33 </t>
  </si>
  <si>
    <t>Lübz</t>
  </si>
  <si>
    <t xml:space="preserve">Kottmüller </t>
  </si>
  <si>
    <t xml:space="preserve">Hauptstr.12 </t>
  </si>
  <si>
    <t>Salz</t>
  </si>
  <si>
    <t xml:space="preserve">Linke </t>
  </si>
  <si>
    <t xml:space="preserve">Bergstr. 58 </t>
  </si>
  <si>
    <t>Schwerin</t>
  </si>
  <si>
    <t xml:space="preserve">Rühlemann </t>
  </si>
  <si>
    <t xml:space="preserve">Marsweg 9 </t>
  </si>
  <si>
    <t xml:space="preserve">Harald </t>
  </si>
  <si>
    <t xml:space="preserve">Keil </t>
  </si>
  <si>
    <t xml:space="preserve">Schmiedeweg 23 </t>
  </si>
  <si>
    <t>Krüzen</t>
  </si>
  <si>
    <t xml:space="preserve">Toni </t>
  </si>
  <si>
    <t xml:space="preserve">Jeremie </t>
  </si>
  <si>
    <t xml:space="preserve">R.- Breitscheidstr. 38 </t>
  </si>
  <si>
    <t>Niesky</t>
  </si>
  <si>
    <t xml:space="preserve">John </t>
  </si>
  <si>
    <t xml:space="preserve">Pötzl </t>
  </si>
  <si>
    <t xml:space="preserve">Bürgerei 90 </t>
  </si>
  <si>
    <t>Steinkirchen</t>
  </si>
  <si>
    <t xml:space="preserve">Oertel </t>
  </si>
  <si>
    <t xml:space="preserve">Birkenriedstr.7 </t>
  </si>
  <si>
    <t>Peiting</t>
  </si>
  <si>
    <t xml:space="preserve">Josef </t>
  </si>
  <si>
    <t xml:space="preserve">Miegel </t>
  </si>
  <si>
    <t xml:space="preserve">Angerstraße 19 </t>
  </si>
  <si>
    <t>Burglengenfeld</t>
  </si>
  <si>
    <t xml:space="preserve">Deetken </t>
  </si>
  <si>
    <t xml:space="preserve">2206 Andrews Blvd. </t>
  </si>
  <si>
    <t>Hampton</t>
  </si>
  <si>
    <t xml:space="preserve">Steinmetz </t>
  </si>
  <si>
    <t xml:space="preserve">Karl-Hertelstr. 27A </t>
  </si>
  <si>
    <t>Nürnberg</t>
  </si>
  <si>
    <t xml:space="preserve">Schröder </t>
  </si>
  <si>
    <t xml:space="preserve">Beuerfelderstrasse 6B </t>
  </si>
  <si>
    <t>Lautertal</t>
  </si>
  <si>
    <t xml:space="preserve">Professor Sven </t>
  </si>
  <si>
    <t xml:space="preserve">Grünwald </t>
  </si>
  <si>
    <t xml:space="preserve">Bergstraße 176 </t>
  </si>
  <si>
    <t>Mühlhausen</t>
  </si>
  <si>
    <t xml:space="preserve">Sabine </t>
  </si>
  <si>
    <t xml:space="preserve">Ruckes </t>
  </si>
  <si>
    <t xml:space="preserve">Bruchsalerstraße 116 </t>
  </si>
  <si>
    <t>Eppingen</t>
  </si>
  <si>
    <t xml:space="preserve">Dirk </t>
  </si>
  <si>
    <t xml:space="preserve">Lehmann </t>
  </si>
  <si>
    <t xml:space="preserve">Seubetenreuth14 </t>
  </si>
  <si>
    <t>Presseck</t>
  </si>
  <si>
    <t xml:space="preserve">Strey </t>
  </si>
  <si>
    <t xml:space="preserve">Kiefernweg.58 </t>
  </si>
  <si>
    <t>Beeskow</t>
  </si>
  <si>
    <t xml:space="preserve">Lucien </t>
  </si>
  <si>
    <t xml:space="preserve">Schmeiduch </t>
  </si>
  <si>
    <t xml:space="preserve">Großenhainer Str. 60 </t>
  </si>
  <si>
    <t>Prösen</t>
  </si>
  <si>
    <t xml:space="preserve">Kampstrasse 22 </t>
  </si>
  <si>
    <t>Zehdenick</t>
  </si>
  <si>
    <t xml:space="preserve">Salewski </t>
  </si>
  <si>
    <t xml:space="preserve">Dönitzerstr.8 </t>
  </si>
  <si>
    <t>Kusey</t>
  </si>
  <si>
    <t xml:space="preserve">Frank </t>
  </si>
  <si>
    <t xml:space="preserve">Wicke </t>
  </si>
  <si>
    <t xml:space="preserve">Stapperweg 228 </t>
  </si>
  <si>
    <t>Mönchengladbach</t>
  </si>
  <si>
    <t xml:space="preserve">Ricardo </t>
  </si>
  <si>
    <t xml:space="preserve">Kirchhöfer </t>
  </si>
  <si>
    <t xml:space="preserve">Stockholmer 9 </t>
  </si>
  <si>
    <t>Anklam</t>
  </si>
  <si>
    <t xml:space="preserve">Anika </t>
  </si>
  <si>
    <t xml:space="preserve">Bittner </t>
  </si>
  <si>
    <t xml:space="preserve">Zu Den Terrassen 9 </t>
  </si>
  <si>
    <t>Reesen</t>
  </si>
  <si>
    <t xml:space="preserve">Liedtke </t>
  </si>
  <si>
    <t xml:space="preserve">Munzeler Str.25 </t>
  </si>
  <si>
    <t>Hannover</t>
  </si>
  <si>
    <t xml:space="preserve">Kuglerstrasse 39 </t>
  </si>
  <si>
    <t>Essen</t>
  </si>
  <si>
    <t xml:space="preserve">Meyer </t>
  </si>
  <si>
    <t xml:space="preserve">Seimetz </t>
  </si>
  <si>
    <t xml:space="preserve">Bodenstrasse 15 </t>
  </si>
  <si>
    <t>Richterswil</t>
  </si>
  <si>
    <t xml:space="preserve">Ströder </t>
  </si>
  <si>
    <t xml:space="preserve">Löwenhainer Str. 18 </t>
  </si>
  <si>
    <t>Dresden</t>
  </si>
  <si>
    <t xml:space="preserve">Behrendt </t>
  </si>
  <si>
    <t xml:space="preserve">Knodenerstr. 9 </t>
  </si>
  <si>
    <t>Lindenfels</t>
  </si>
  <si>
    <t xml:space="preserve">Dominic </t>
  </si>
  <si>
    <t xml:space="preserve">Soest </t>
  </si>
  <si>
    <t xml:space="preserve">Adolf-Gröber-Strasse 14 </t>
  </si>
  <si>
    <t>Laupheim</t>
  </si>
  <si>
    <t xml:space="preserve">Karsten </t>
  </si>
  <si>
    <t xml:space="preserve">Laier </t>
  </si>
  <si>
    <t xml:space="preserve">Am Schwarzbach 39 </t>
  </si>
  <si>
    <t>Waltrop</t>
  </si>
  <si>
    <t xml:space="preserve">Thilo </t>
  </si>
  <si>
    <t xml:space="preserve">Rinke </t>
  </si>
  <si>
    <t xml:space="preserve">Maconring 55 </t>
  </si>
  <si>
    <t>Neustadt</t>
  </si>
  <si>
    <t xml:space="preserve">Kruse </t>
  </si>
  <si>
    <t xml:space="preserve">Erichshofer Str.9 </t>
  </si>
  <si>
    <t>Weyhe</t>
  </si>
  <si>
    <t xml:space="preserve">Roever </t>
  </si>
  <si>
    <t xml:space="preserve">Erlenweg 16 </t>
  </si>
  <si>
    <t>Neu Wulmstorf</t>
  </si>
  <si>
    <t xml:space="preserve">Lysann </t>
  </si>
  <si>
    <t xml:space="preserve">Langheinrich </t>
  </si>
  <si>
    <t xml:space="preserve">Wolkensteiner Str.45 </t>
  </si>
  <si>
    <t>Annaberg</t>
  </si>
  <si>
    <t xml:space="preserve">Grieb </t>
  </si>
  <si>
    <t xml:space="preserve">Käthe-Kollwitz-Str.19 </t>
  </si>
  <si>
    <t>Witstock</t>
  </si>
  <si>
    <t xml:space="preserve">Mothes </t>
  </si>
  <si>
    <t xml:space="preserve">Waldstraße 15 </t>
  </si>
  <si>
    <t>Suhlendorf</t>
  </si>
  <si>
    <t xml:space="preserve">Wilhelm </t>
  </si>
  <si>
    <t xml:space="preserve">Seydewitz </t>
  </si>
  <si>
    <t xml:space="preserve">Seeweg 25 </t>
  </si>
  <si>
    <t>Abensberg</t>
  </si>
  <si>
    <t xml:space="preserve">Enrico </t>
  </si>
  <si>
    <t xml:space="preserve">Unger </t>
  </si>
  <si>
    <t xml:space="preserve">Kiebitzweg 7 </t>
  </si>
  <si>
    <t>Torgau</t>
  </si>
  <si>
    <t xml:space="preserve">Garten Str.14 </t>
  </si>
  <si>
    <t>Burg</t>
  </si>
  <si>
    <t xml:space="preserve">Coello Mayor </t>
  </si>
  <si>
    <t xml:space="preserve">Beuthaerstr.8 </t>
  </si>
  <si>
    <t>Raum</t>
  </si>
  <si>
    <t xml:space="preserve">Nils </t>
  </si>
  <si>
    <t xml:space="preserve">Killat </t>
  </si>
  <si>
    <t xml:space="preserve">Theaterstr. 20 </t>
  </si>
  <si>
    <t>Plauen</t>
  </si>
  <si>
    <t xml:space="preserve">Stefan-George-Str.28B </t>
  </si>
  <si>
    <t>Bingen</t>
  </si>
  <si>
    <t xml:space="preserve">Thorsten </t>
  </si>
  <si>
    <t xml:space="preserve">Kaleck </t>
  </si>
  <si>
    <t xml:space="preserve">Kapellenstr. 61 </t>
  </si>
  <si>
    <t>Hagen</t>
  </si>
  <si>
    <t xml:space="preserve">Och </t>
  </si>
  <si>
    <t xml:space="preserve">Im Alten Holz.1 </t>
  </si>
  <si>
    <t xml:space="preserve">Mäser </t>
  </si>
  <si>
    <t xml:space="preserve">Birkenhainer Höhe 1 </t>
  </si>
  <si>
    <t>Wilsdruff</t>
  </si>
  <si>
    <t xml:space="preserve">Sylvio </t>
  </si>
  <si>
    <t xml:space="preserve">Sitz </t>
  </si>
  <si>
    <t xml:space="preserve">Hepkeplatz 19 </t>
  </si>
  <si>
    <t xml:space="preserve">Kevin </t>
  </si>
  <si>
    <t xml:space="preserve">Im Tiergarten 6 </t>
  </si>
  <si>
    <t>Lichtenau</t>
  </si>
  <si>
    <t xml:space="preserve">Winzer </t>
  </si>
  <si>
    <t xml:space="preserve">Schienerstr. </t>
  </si>
  <si>
    <t>Öhningen</t>
  </si>
  <si>
    <t xml:space="preserve">Sudau </t>
  </si>
  <si>
    <t xml:space="preserve">Königsbornerstraße 3 </t>
  </si>
  <si>
    <t>Woltersdorf</t>
  </si>
  <si>
    <t xml:space="preserve">Jörn </t>
  </si>
  <si>
    <t xml:space="preserve">Malten </t>
  </si>
  <si>
    <t xml:space="preserve">Brokamp 30 </t>
  </si>
  <si>
    <t>Gladbeck</t>
  </si>
  <si>
    <t xml:space="preserve">Schäfer </t>
  </si>
  <si>
    <t xml:space="preserve">Erlenweg 3 </t>
  </si>
  <si>
    <t>Wolfenbüttel</t>
  </si>
  <si>
    <t xml:space="preserve">Poeverlein </t>
  </si>
  <si>
    <t xml:space="preserve">Wernigeröder Straße 13 </t>
  </si>
  <si>
    <t>Schönebeck</t>
  </si>
  <si>
    <t xml:space="preserve">Hergt </t>
  </si>
  <si>
    <t xml:space="preserve">Karl-Marx-Str.6 </t>
  </si>
  <si>
    <t>Bützow</t>
  </si>
  <si>
    <t xml:space="preserve">Könnecke </t>
  </si>
  <si>
    <t xml:space="preserve">Bachweg 1 </t>
  </si>
  <si>
    <t>Oderwitz</t>
  </si>
  <si>
    <t xml:space="preserve">Umbach </t>
  </si>
  <si>
    <t xml:space="preserve">Wirrenweiler 22 </t>
  </si>
  <si>
    <t>Rot/Rot</t>
  </si>
  <si>
    <t xml:space="preserve">Paulus </t>
  </si>
  <si>
    <t xml:space="preserve">Klein-Ströbitzer-Siedlung 25 </t>
  </si>
  <si>
    <t xml:space="preserve">Moll </t>
  </si>
  <si>
    <t xml:space="preserve">Dolmarstraße 9 </t>
  </si>
  <si>
    <t>Kühndorf</t>
  </si>
  <si>
    <t xml:space="preserve">Bax </t>
  </si>
  <si>
    <t xml:space="preserve">Salmannskirchen2 </t>
  </si>
  <si>
    <t>Bockhorn</t>
  </si>
  <si>
    <t xml:space="preserve">Jani-Pekka </t>
  </si>
  <si>
    <t xml:space="preserve">Falke </t>
  </si>
  <si>
    <t xml:space="preserve">Karankatu 1-7 G 82 </t>
  </si>
  <si>
    <t>Riihimäki</t>
  </si>
  <si>
    <t xml:space="preserve">Inka </t>
  </si>
  <si>
    <t xml:space="preserve">Krauss </t>
  </si>
  <si>
    <t xml:space="preserve">Waldstraße 45 </t>
  </si>
  <si>
    <t>Bad Salzuflen</t>
  </si>
  <si>
    <t xml:space="preserve">Nienhaus </t>
  </si>
  <si>
    <t xml:space="preserve">Adam </t>
  </si>
  <si>
    <t xml:space="preserve">Frankweg 01 </t>
  </si>
  <si>
    <t>Emsdetten</t>
  </si>
  <si>
    <t xml:space="preserve">Henry </t>
  </si>
  <si>
    <t xml:space="preserve">Marquardt </t>
  </si>
  <si>
    <t xml:space="preserve">Hainholzweg 43 </t>
  </si>
  <si>
    <t>Pritzwalk</t>
  </si>
  <si>
    <t xml:space="preserve">Marr </t>
  </si>
  <si>
    <t xml:space="preserve">Toltoistr. 4A </t>
  </si>
  <si>
    <t>Greifswald</t>
  </si>
  <si>
    <t xml:space="preserve">Mario </t>
  </si>
  <si>
    <t xml:space="preserve">Klein </t>
  </si>
  <si>
    <t xml:space="preserve">Beethovenring 17 </t>
  </si>
  <si>
    <t>Königs Wusterhausen</t>
  </si>
  <si>
    <t xml:space="preserve">Mathias </t>
  </si>
  <si>
    <t xml:space="preserve">Voigt </t>
  </si>
  <si>
    <t xml:space="preserve">Papenbergallee 43 </t>
  </si>
  <si>
    <t>Kellinghusen</t>
  </si>
  <si>
    <t xml:space="preserve">Toth </t>
  </si>
  <si>
    <t xml:space="preserve">Gartenstr. 24 </t>
  </si>
  <si>
    <t>Schrecksbach</t>
  </si>
  <si>
    <t xml:space="preserve">Torsten </t>
  </si>
  <si>
    <t xml:space="preserve">Ludwig </t>
  </si>
  <si>
    <t xml:space="preserve">Boden 21 </t>
  </si>
  <si>
    <t>Großrückerswalde</t>
  </si>
  <si>
    <t xml:space="preserve">Marcel </t>
  </si>
  <si>
    <t xml:space="preserve">Harlin </t>
  </si>
  <si>
    <t xml:space="preserve">Gerhart Hauptmannstr. 46 </t>
  </si>
  <si>
    <t xml:space="preserve">Ellger </t>
  </si>
  <si>
    <t xml:space="preserve">Alte Hauptstrasse 35A </t>
  </si>
  <si>
    <t>Gohrisch</t>
  </si>
  <si>
    <t xml:space="preserve">Hannes </t>
  </si>
  <si>
    <t xml:space="preserve">Holzmann </t>
  </si>
  <si>
    <t xml:space="preserve">Ortssrtaße/2F </t>
  </si>
  <si>
    <t>Meura</t>
  </si>
  <si>
    <t xml:space="preserve">Gosbert </t>
  </si>
  <si>
    <t xml:space="preserve">Weidner </t>
  </si>
  <si>
    <t xml:space="preserve">Blauehutstr 12 </t>
  </si>
  <si>
    <t xml:space="preserve">Conny </t>
  </si>
  <si>
    <t xml:space="preserve">Hübenthal </t>
  </si>
  <si>
    <t xml:space="preserve">Huygensstr.16 </t>
  </si>
  <si>
    <t xml:space="preserve">Alf </t>
  </si>
  <si>
    <t xml:space="preserve">Pflüger </t>
  </si>
  <si>
    <t xml:space="preserve">Gärtnerstraße 7 </t>
  </si>
  <si>
    <t xml:space="preserve">Vergeres </t>
  </si>
  <si>
    <t xml:space="preserve">Stolarczuk </t>
  </si>
  <si>
    <t xml:space="preserve">Rte D'Antzere 23 </t>
  </si>
  <si>
    <t>Conthey</t>
  </si>
  <si>
    <t xml:space="preserve">Schmidt </t>
  </si>
  <si>
    <t xml:space="preserve">Käthe-Kollwitz-Str. 36 </t>
  </si>
  <si>
    <t>Frankfurt (Oder)</t>
  </si>
  <si>
    <t xml:space="preserve">Stephan </t>
  </si>
  <si>
    <t xml:space="preserve">Zander </t>
  </si>
  <si>
    <t xml:space="preserve">Seelotsenring 8 </t>
  </si>
  <si>
    <t xml:space="preserve">Bormann </t>
  </si>
  <si>
    <t xml:space="preserve">Rheinstr.71 </t>
  </si>
  <si>
    <t xml:space="preserve">Birgit </t>
  </si>
  <si>
    <t xml:space="preserve">Hesse </t>
  </si>
  <si>
    <t xml:space="preserve">Haynröderstr.12 </t>
  </si>
  <si>
    <t>Buhla</t>
  </si>
  <si>
    <t xml:space="preserve">Nowak </t>
  </si>
  <si>
    <t xml:space="preserve">Dorfstraße 54 </t>
  </si>
  <si>
    <t>Neuendorf Am See</t>
  </si>
  <si>
    <t xml:space="preserve">Yvonne </t>
  </si>
  <si>
    <t xml:space="preserve">Am Hang 9 </t>
  </si>
  <si>
    <t>Weidach</t>
  </si>
  <si>
    <t xml:space="preserve">Gerstung </t>
  </si>
  <si>
    <t xml:space="preserve">Fabrikstr. 4 </t>
  </si>
  <si>
    <t>Doberschau/Gaußig</t>
  </si>
  <si>
    <t xml:space="preserve">Geib </t>
  </si>
  <si>
    <t xml:space="preserve">Junkerstrasse 24 </t>
  </si>
  <si>
    <t>Wittingen</t>
  </si>
  <si>
    <t xml:space="preserve">Heil </t>
  </si>
  <si>
    <t xml:space="preserve">Reichenberger Str. 43 </t>
  </si>
  <si>
    <t>Zittau</t>
  </si>
  <si>
    <t xml:space="preserve">Rene </t>
  </si>
  <si>
    <t xml:space="preserve">Am Kellerberg 5 </t>
  </si>
  <si>
    <t>Dahlen</t>
  </si>
  <si>
    <t xml:space="preserve">Peschke </t>
  </si>
  <si>
    <t xml:space="preserve">Unterer Brühl21 </t>
  </si>
  <si>
    <t>Müllheim</t>
  </si>
  <si>
    <t xml:space="preserve">Fischer </t>
  </si>
  <si>
    <t xml:space="preserve">Clausewitzstr. 22 </t>
  </si>
  <si>
    <t>Erfurt</t>
  </si>
  <si>
    <t xml:space="preserve">Steffi </t>
  </si>
  <si>
    <t xml:space="preserve">Jeske </t>
  </si>
  <si>
    <t xml:space="preserve">Ludwig-Gerhardt-Straße 9 </t>
  </si>
  <si>
    <t>Taunusstein</t>
  </si>
  <si>
    <t xml:space="preserve">Dan </t>
  </si>
  <si>
    <t xml:space="preserve">Bumeister </t>
  </si>
  <si>
    <t xml:space="preserve">Schulstraße 23 B </t>
  </si>
  <si>
    <t>Hoyerswerda</t>
  </si>
  <si>
    <t xml:space="preserve">Ozanna </t>
  </si>
  <si>
    <t xml:space="preserve">Schienerstr. 9 </t>
  </si>
  <si>
    <t xml:space="preserve">Buchheimer Str. 64 </t>
  </si>
  <si>
    <t xml:space="preserve">Brandner </t>
  </si>
  <si>
    <t xml:space="preserve">An Der Sankt Josefskirche 3 </t>
  </si>
  <si>
    <t>Hasbergen</t>
  </si>
  <si>
    <t xml:space="preserve">Richter </t>
  </si>
  <si>
    <t xml:space="preserve">Huckarder Bruch16 </t>
  </si>
  <si>
    <t xml:space="preserve">Axel </t>
  </si>
  <si>
    <t xml:space="preserve">Barschow </t>
  </si>
  <si>
    <t xml:space="preserve">Juri-Gagarin-Str.40 </t>
  </si>
  <si>
    <t xml:space="preserve">Benjamin </t>
  </si>
  <si>
    <t xml:space="preserve">Hannappel </t>
  </si>
  <si>
    <t xml:space="preserve">Grabenstraße 13 </t>
  </si>
  <si>
    <t>Salzhemmendorf</t>
  </si>
  <si>
    <t xml:space="preserve">Heidkamp. 3 </t>
  </si>
  <si>
    <t>Ritterhude</t>
  </si>
  <si>
    <t xml:space="preserve">Venohr </t>
  </si>
  <si>
    <t xml:space="preserve">Schinderwuhne/8 </t>
  </si>
  <si>
    <t>Barleben</t>
  </si>
  <si>
    <t xml:space="preserve">Odenwaldring2 </t>
  </si>
  <si>
    <t xml:space="preserve">Franz </t>
  </si>
  <si>
    <t xml:space="preserve">Strahlenburgstrasse 54 </t>
  </si>
  <si>
    <t xml:space="preserve">Streif </t>
  </si>
  <si>
    <t xml:space="preserve">Wriezenerstr. 30 </t>
  </si>
  <si>
    <t>Neutrebbin</t>
  </si>
  <si>
    <t xml:space="preserve">Gartenstrasse.18 </t>
  </si>
  <si>
    <t>Wyhl</t>
  </si>
  <si>
    <t xml:space="preserve">Simon </t>
  </si>
  <si>
    <t xml:space="preserve">Endtmann </t>
  </si>
  <si>
    <t xml:space="preserve">Langer Weg 61 </t>
  </si>
  <si>
    <t xml:space="preserve">Adolf Damaschkestr.60 </t>
  </si>
  <si>
    <t xml:space="preserve">Dolores </t>
  </si>
  <si>
    <t xml:space="preserve">Ruzafa Lozano </t>
  </si>
  <si>
    <t xml:space="preserve">Grünanger 32 </t>
  </si>
  <si>
    <t>Werdau</t>
  </si>
  <si>
    <t xml:space="preserve">Roman </t>
  </si>
  <si>
    <t xml:space="preserve">Mundhenk </t>
  </si>
  <si>
    <t xml:space="preserve">Kolpingstr.1 </t>
  </si>
  <si>
    <t>Weingarten</t>
  </si>
  <si>
    <t xml:space="preserve">Karsch </t>
  </si>
  <si>
    <t xml:space="preserve">Pirnaer Str. 20 </t>
  </si>
  <si>
    <t xml:space="preserve">Norbert </t>
  </si>
  <si>
    <t xml:space="preserve">Olschewski </t>
  </si>
  <si>
    <t xml:space="preserve">Bodelschwingh Straße 33 </t>
  </si>
  <si>
    <t xml:space="preserve">Schmid </t>
  </si>
  <si>
    <t xml:space="preserve">Bergstraße 20 </t>
  </si>
  <si>
    <t>Bempflingen</t>
  </si>
  <si>
    <t xml:space="preserve">Werne </t>
  </si>
  <si>
    <t xml:space="preserve">Canarisweg 17 </t>
  </si>
  <si>
    <t xml:space="preserve">Scherer </t>
  </si>
  <si>
    <t xml:space="preserve">Nordhäuser Str.28A </t>
  </si>
  <si>
    <t>Greußen</t>
  </si>
  <si>
    <t xml:space="preserve">Zepezauer </t>
  </si>
  <si>
    <t xml:space="preserve">Seitenstraße </t>
  </si>
  <si>
    <t>Stadtlengsfeld</t>
  </si>
  <si>
    <t xml:space="preserve">Seeger </t>
  </si>
  <si>
    <t xml:space="preserve">Kapellenweg 26 </t>
  </si>
  <si>
    <t>Schwarzenberg</t>
  </si>
  <si>
    <t xml:space="preserve">Barth </t>
  </si>
  <si>
    <t xml:space="preserve">Wernigeröder Str. 13 </t>
  </si>
  <si>
    <t>Schönebeck(Elbe)</t>
  </si>
  <si>
    <t xml:space="preserve">Veronika </t>
  </si>
  <si>
    <t xml:space="preserve">Mayerhöfer </t>
  </si>
  <si>
    <t xml:space="preserve">Kraftwerkstraße 97 </t>
  </si>
  <si>
    <t>Spremberg</t>
  </si>
  <si>
    <t xml:space="preserve">Sandro </t>
  </si>
  <si>
    <t xml:space="preserve">Smid </t>
  </si>
  <si>
    <t xml:space="preserve">Schöneich </t>
  </si>
  <si>
    <t>Roggliswil</t>
  </si>
  <si>
    <t xml:space="preserve">Till </t>
  </si>
  <si>
    <t xml:space="preserve">Kaden </t>
  </si>
  <si>
    <t xml:space="preserve">Allmendstrasse 32 </t>
  </si>
  <si>
    <t>Gelterkinden</t>
  </si>
  <si>
    <t xml:space="preserve">Ronny </t>
  </si>
  <si>
    <t xml:space="preserve">Heber </t>
  </si>
  <si>
    <t xml:space="preserve">Glogower Ring 1 </t>
  </si>
  <si>
    <t xml:space="preserve">Timplan </t>
  </si>
  <si>
    <t xml:space="preserve">Hohe Str. 22A </t>
  </si>
  <si>
    <t>Langenbernsdorf</t>
  </si>
  <si>
    <t xml:space="preserve">Nadine </t>
  </si>
  <si>
    <t xml:space="preserve">Mägdefrau </t>
  </si>
  <si>
    <t xml:space="preserve">Martinstrasse 19 </t>
  </si>
  <si>
    <t>Bonndorf</t>
  </si>
  <si>
    <t>Bestellungen Obsthändler</t>
  </si>
  <si>
    <t>Obstsorte</t>
  </si>
  <si>
    <t>Zwetschgen</t>
  </si>
  <si>
    <t>Kirschen</t>
  </si>
  <si>
    <t>Weichseln</t>
  </si>
  <si>
    <t>Menge in kg</t>
  </si>
  <si>
    <r>
      <t xml:space="preserve"> Markiere ein Feld in der Spalte </t>
    </r>
    <r>
      <rPr>
        <b/>
        <i/>
        <sz val="11"/>
        <color rgb="FF333399"/>
        <rFont val="Calibri"/>
        <family val="2"/>
        <scheme val="minor"/>
      </rPr>
      <t>Name</t>
    </r>
    <r>
      <rPr>
        <b/>
        <i/>
        <sz val="11"/>
        <color indexed="62"/>
        <rFont val="Calibri"/>
        <family val="2"/>
        <scheme val="minor"/>
      </rPr>
      <t xml:space="preserve">. </t>
    </r>
    <r>
      <rPr>
        <i/>
        <sz val="11"/>
        <color rgb="FF333399"/>
        <rFont val="Calibri"/>
        <family val="2"/>
        <scheme val="minor"/>
      </rPr>
      <t>Start &gt; Bearbeiten &gt; Sortieren und Filtern &gt; von A bis Z sortieren</t>
    </r>
  </si>
  <si>
    <r>
      <rPr>
        <b/>
        <i/>
        <sz val="12"/>
        <color theme="4" tint="-0.249977111117893"/>
        <rFont val="Calibri"/>
        <family val="2"/>
        <scheme val="minor"/>
      </rPr>
      <t>Start</t>
    </r>
    <r>
      <rPr>
        <i/>
        <sz val="12"/>
        <color theme="4" tint="-0.249977111117893"/>
        <rFont val="Calibri"/>
        <family val="2"/>
        <scheme val="minor"/>
      </rPr>
      <t xml:space="preserve"> &gt;</t>
    </r>
    <r>
      <rPr>
        <b/>
        <i/>
        <sz val="12"/>
        <color theme="4" tint="-0.249977111117893"/>
        <rFont val="Calibri"/>
        <family val="2"/>
        <scheme val="minor"/>
      </rPr>
      <t xml:space="preserve"> Bearbeiten &gt; </t>
    </r>
    <r>
      <rPr>
        <i/>
        <sz val="12"/>
        <color theme="4" tint="-0.249977111117893"/>
        <rFont val="Calibri"/>
        <family val="2"/>
        <scheme val="minor"/>
      </rPr>
      <t>Suchen und Auswählen &gt;  Ersetzen…</t>
    </r>
  </si>
  <si>
    <r>
      <t xml:space="preserve">Start &gt; Bearbeiten &gt; Suchen und Auswählen  &gt; </t>
    </r>
    <r>
      <rPr>
        <b/>
        <i/>
        <sz val="11"/>
        <color rgb="FF1F497D"/>
        <rFont val="Calibri"/>
        <family val="2"/>
        <scheme val="minor"/>
      </rPr>
      <t>Ersetzen</t>
    </r>
    <r>
      <rPr>
        <i/>
        <sz val="11"/>
        <color rgb="FF1F497D"/>
        <rFont val="Calibri"/>
        <family val="2"/>
        <scheme val="minor"/>
      </rPr>
      <t xml:space="preserve"> (oder </t>
    </r>
    <r>
      <rPr>
        <b/>
        <i/>
        <sz val="11"/>
        <color rgb="FF1F497D"/>
        <rFont val="Calibri"/>
        <family val="2"/>
        <scheme val="minor"/>
      </rPr>
      <t>Strg+h)</t>
    </r>
  </si>
  <si>
    <t>Bearbeite die folgenden Arbeitsblätter.</t>
  </si>
  <si>
    <t xml:space="preserve"> </t>
  </si>
  <si>
    <r>
      <t>E</t>
    </r>
    <r>
      <rPr>
        <b/>
        <sz val="14"/>
        <color indexed="30"/>
        <rFont val="Calibri"/>
        <family val="2"/>
        <scheme val="minor"/>
      </rPr>
      <t>AS</t>
    </r>
    <r>
      <rPr>
        <b/>
        <sz val="14"/>
        <color indexed="24"/>
        <rFont val="Calibri"/>
        <family val="2"/>
        <scheme val="minor"/>
      </rPr>
      <t>Y</t>
    </r>
    <r>
      <rPr>
        <b/>
        <sz val="14"/>
        <color indexed="14"/>
        <rFont val="Calibri"/>
        <family val="2"/>
        <scheme val="minor"/>
      </rPr>
      <t>4</t>
    </r>
    <r>
      <rPr>
        <b/>
        <sz val="14"/>
        <color indexed="52"/>
        <rFont val="Calibri"/>
        <family val="2"/>
        <scheme val="minor"/>
      </rPr>
      <t>M</t>
    </r>
    <r>
      <rPr>
        <b/>
        <sz val="14"/>
        <color indexed="10"/>
        <rFont val="Calibri"/>
        <family val="2"/>
        <scheme val="minor"/>
      </rPr>
      <t>E</t>
    </r>
  </si>
  <si>
    <t>Vorbereitungsprüfung 3, Excel</t>
  </si>
  <si>
    <t>Christoph  Mayerling</t>
  </si>
  <si>
    <t>Johann Mayerhofer</t>
  </si>
  <si>
    <t>Harmony  Mayer</t>
  </si>
  <si>
    <t>Rene Mayerbeer</t>
  </si>
  <si>
    <t>Die Lösung befindet sich jeweils auf dem nächsten Arbeitsblatt!</t>
  </si>
  <si>
    <t>Produkt Wheeli</t>
  </si>
  <si>
    <t>Einkaufspreise für häufig nachgefragte Teile</t>
  </si>
  <si>
    <t>Preis</t>
  </si>
  <si>
    <t>Räder</t>
  </si>
  <si>
    <t>Lenker</t>
  </si>
  <si>
    <t>Sattel</t>
  </si>
  <si>
    <t>Klingel</t>
  </si>
  <si>
    <t>Regentage</t>
  </si>
  <si>
    <t>Island</t>
  </si>
  <si>
    <t>Jan.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</si>
  <si>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</si>
  <si>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</si>
  <si>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</si>
  <si>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</si>
  <si>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</si>
  <si>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</si>
  <si>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</si>
  <si>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</si>
  <si>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</si>
  <si>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</si>
  <si>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</si>
  <si>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Aufgabe:</t>
  </si>
  <si>
    <t>Start &gt; Schriftart &gt; 12</t>
  </si>
  <si>
    <t>Anleitung:</t>
  </si>
  <si>
    <t>Führe diesen Vorgang auch für die Achsenbeschriftungen durch.</t>
  </si>
  <si>
    <t>Wähle die Legende aus.</t>
  </si>
  <si>
    <t>Format &gt; Formenarten &gt; Fülleffekt</t>
  </si>
  <si>
    <t>Umsätze</t>
  </si>
  <si>
    <t>Kunden</t>
  </si>
  <si>
    <t>1. Quartal</t>
  </si>
  <si>
    <t>2. Quartal</t>
  </si>
  <si>
    <t>3. Quartal</t>
  </si>
  <si>
    <t>4. Quartal</t>
  </si>
  <si>
    <t>Summen</t>
  </si>
  <si>
    <t>Anteile</t>
  </si>
  <si>
    <t>Schorn</t>
  </si>
  <si>
    <t>Huber</t>
  </si>
  <si>
    <t>Maier</t>
  </si>
  <si>
    <t>Holzer</t>
  </si>
  <si>
    <t>Bauer</t>
  </si>
  <si>
    <t>Gerundet</t>
  </si>
  <si>
    <r>
      <t xml:space="preserve">Ändere die Größe der Datenbeschriftungen auf  </t>
    </r>
    <r>
      <rPr>
        <b/>
        <sz val="11"/>
        <rFont val="Calibri"/>
        <family val="2"/>
        <scheme val="minor"/>
      </rPr>
      <t>12</t>
    </r>
    <r>
      <rPr>
        <sz val="11"/>
        <rFont val="Calibri"/>
        <family val="2"/>
        <scheme val="minor"/>
      </rPr>
      <t xml:space="preserve"> pt.</t>
    </r>
  </si>
  <si>
    <r>
      <t xml:space="preserve">Ändere die Größe der Beschriftung der horizontalen Achse auf </t>
    </r>
    <r>
      <rPr>
        <b/>
        <sz val="11"/>
        <rFont val="Calibri"/>
        <family val="2"/>
        <scheme val="minor"/>
      </rPr>
      <t>12</t>
    </r>
    <r>
      <rPr>
        <sz val="11"/>
        <rFont val="Calibri"/>
        <family val="2"/>
        <scheme val="minor"/>
      </rPr>
      <t xml:space="preserve"> pt.</t>
    </r>
  </si>
  <si>
    <t xml:space="preserve">Markiere die Datenbeschriftung mit einem Klick. </t>
  </si>
  <si>
    <t>Ändere die Schriftgröße der Beschriftung der horizontalen Achse auf 12 pt.</t>
  </si>
  <si>
    <t>Markiere die Legende und ändere den Hintergrund auf ein helles Blau.</t>
  </si>
  <si>
    <r>
      <t xml:space="preserve">Sortiere die Tabelle </t>
    </r>
    <r>
      <rPr>
        <b/>
        <sz val="12"/>
        <rFont val="Calibri"/>
        <family val="2"/>
        <scheme val="minor"/>
      </rPr>
      <t>aufsteigend nach Name.</t>
    </r>
  </si>
  <si>
    <r>
      <t xml:space="preserve">Sortiere die Tabelle </t>
    </r>
    <r>
      <rPr>
        <b/>
        <sz val="12"/>
        <rFont val="Calibri"/>
        <family val="2"/>
        <scheme val="minor"/>
      </rPr>
      <t>aufsteigend nach Land</t>
    </r>
    <r>
      <rPr>
        <sz val="12"/>
        <rFont val="Calibri"/>
        <family val="2"/>
        <scheme val="minor"/>
      </rPr>
      <t>.</t>
    </r>
  </si>
  <si>
    <r>
      <t xml:space="preserve">Ersetze das Wort </t>
    </r>
    <r>
      <rPr>
        <b/>
        <i/>
        <sz val="12"/>
        <rFont val="Calibri"/>
        <family val="2"/>
        <scheme val="minor"/>
      </rPr>
      <t>BRD</t>
    </r>
    <r>
      <rPr>
        <sz val="12"/>
        <rFont val="Calibri"/>
        <family val="2"/>
        <scheme val="minor"/>
      </rPr>
      <t xml:space="preserve"> durch </t>
    </r>
    <r>
      <rPr>
        <b/>
        <i/>
        <sz val="12"/>
        <rFont val="Calibri"/>
        <family val="2"/>
        <scheme val="minor"/>
      </rPr>
      <t>Deutschland</t>
    </r>
    <r>
      <rPr>
        <sz val="12"/>
        <rFont val="Calibri"/>
        <family val="2"/>
        <scheme val="minor"/>
      </rPr>
      <t>.</t>
    </r>
  </si>
  <si>
    <t>P</t>
  </si>
  <si>
    <t>Woher kommen unsere neuen Kunden?</t>
  </si>
  <si>
    <t>Werbeträger</t>
  </si>
  <si>
    <t>Süddeutsche Zeitung</t>
  </si>
  <si>
    <t>Zeitschriften</t>
  </si>
  <si>
    <t>Mundpropaganda</t>
  </si>
  <si>
    <t>Halleiner Tagblatt</t>
  </si>
  <si>
    <t>Werbezettel</t>
  </si>
  <si>
    <t>Sonstiges</t>
  </si>
  <si>
    <t>Gesamt</t>
  </si>
  <si>
    <t>Menge</t>
  </si>
  <si>
    <t>Maus kabellos</t>
  </si>
  <si>
    <t>Artikel</t>
  </si>
  <si>
    <t>Einzelpreis</t>
  </si>
  <si>
    <t>Rechnung</t>
  </si>
  <si>
    <r>
      <t>Zwischensumme (netto):</t>
    </r>
    <r>
      <rPr>
        <sz val="12"/>
        <rFont val="Calibri"/>
        <family val="2"/>
        <scheme val="minor"/>
      </rPr>
      <t xml:space="preserve"> </t>
    </r>
  </si>
  <si>
    <r>
      <t>Gesamtbetrag (brutto):</t>
    </r>
    <r>
      <rPr>
        <sz val="12"/>
        <rFont val="Calibri"/>
        <family val="2"/>
        <scheme val="minor"/>
      </rPr>
      <t xml:space="preserve"> </t>
    </r>
  </si>
  <si>
    <t>+ 20 % MwSt:</t>
  </si>
  <si>
    <t>Laptop 15,6", i5-13420H</t>
  </si>
  <si>
    <t>Ausgaben Tourismusverein</t>
  </si>
  <si>
    <t>Kategorie</t>
  </si>
  <si>
    <t>Ausgaben 2024 (€)</t>
  </si>
  <si>
    <t>Ausgaben 2025 (€)</t>
  </si>
  <si>
    <t>Personal- und Verwaltungskosten</t>
  </si>
  <si>
    <t>Marketing &amp; Werbung</t>
  </si>
  <si>
    <t>Touristische Infrastruktur</t>
  </si>
  <si>
    <t>Veranstaltungen &amp; Events</t>
  </si>
  <si>
    <t>Mitgliedschaften &amp; Kooperationen</t>
  </si>
  <si>
    <t>IT &amp; Digitalisierung</t>
  </si>
  <si>
    <t>Gästeinformation &amp; Service</t>
  </si>
  <si>
    <t>Nachhaltigkeit &amp; Umweltmaßnahmen</t>
  </si>
  <si>
    <t>Fahrzeuge &amp; Mobilität</t>
  </si>
  <si>
    <t>Summe</t>
  </si>
  <si>
    <r>
      <t xml:space="preserve">Entferne in der Datenbeschriftung die Formatierung </t>
    </r>
    <r>
      <rPr>
        <b/>
        <i/>
        <sz val="11"/>
        <rFont val="Calibri"/>
        <family val="2"/>
        <scheme val="minor"/>
      </rPr>
      <t>Fett</t>
    </r>
    <r>
      <rPr>
        <sz val="11"/>
        <rFont val="Calibri"/>
        <family val="2"/>
        <scheme val="minor"/>
      </rPr>
      <t>.</t>
    </r>
  </si>
  <si>
    <t>Wochenplan für Woche 42</t>
  </si>
  <si>
    <t>Tag</t>
  </si>
  <si>
    <t>Projektbezeichnung</t>
  </si>
  <si>
    <t>Aufgabe</t>
  </si>
  <si>
    <t>Montag</t>
  </si>
  <si>
    <t>Dienstag</t>
  </si>
  <si>
    <t>Mittwoch</t>
  </si>
  <si>
    <t>Donnerstag</t>
  </si>
  <si>
    <t>Freitag</t>
  </si>
  <si>
    <t>Samstag</t>
  </si>
  <si>
    <t>Sonntag</t>
  </si>
  <si>
    <t>Die Ausgaben für 2025 finden sich auf dem Tabellenblatt 2025!</t>
  </si>
  <si>
    <t>Verschiebe das Diagramm auf ein eigenes Blatt mit dem Namen Berlin.</t>
  </si>
  <si>
    <t xml:space="preserve">Markiere die beide Spalten (A2:A14, C2:C14) mit gedürckter Maustaste. </t>
  </si>
  <si>
    <t>Erstelle ein 2D-Säulendiagramm nur mit den Spalten Monate und Berlin (Spalte A und Spalte C).</t>
  </si>
  <si>
    <t>Einfügen &gt; Diagramme &gt; Säulendiagramm</t>
  </si>
  <si>
    <t>Markiere das Diagramm. Diagrammentwurf &gt; Ort &gt; Diagramm verschieben</t>
  </si>
  <si>
    <r>
      <t xml:space="preserve">&gt; Neues Blatt &gt; benenn das Blatt </t>
    </r>
    <r>
      <rPr>
        <b/>
        <i/>
        <sz val="11"/>
        <color theme="4" tint="-0.499984740745262"/>
        <rFont val="Calibri"/>
        <family val="2"/>
        <scheme val="minor"/>
      </rPr>
      <t>Berlin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</si>
</sst>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0000"/>
    <numFmt numFmtId="165" formatCode="#,##0.00\ &quot; DM&quot;"/>
    <numFmt numFmtId="166" formatCode="0.0%"/>
    <numFmt numFmtId="167" formatCode="#,##0.00\ &quot;€&quot;"/>
    <numFmt numFmtId="168" formatCode="_(* #,##0.00_);_(* \(#,##0.00\);_(* &quot;-&quot;??_);_(@_)"/>
    <numFmt numFmtId="169" formatCode="_(* #,##0_);_(* \(#,##0\);_(* &quot;-&quot;??_);_(@_)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62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0" tint="-0.1499984740745262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i/>
      <sz val="12"/>
      <color theme="4" tint="-0.249977111117893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i/>
      <sz val="11"/>
      <color indexed="62"/>
      <name val="Calibri"/>
      <family val="2"/>
      <scheme val="minor"/>
    </font>
    <font>
      <b/>
      <i/>
      <sz val="11"/>
      <color rgb="FF333399"/>
      <name val="Calibri"/>
      <family val="2"/>
      <scheme val="minor"/>
    </font>
    <font>
      <b/>
      <i/>
      <sz val="11"/>
      <color indexed="62"/>
      <name val="Calibri"/>
      <family val="2"/>
      <scheme val="minor"/>
    </font>
    <font>
      <i/>
      <sz val="11"/>
      <color rgb="FF333399"/>
      <name val="Calibri"/>
      <family val="2"/>
      <scheme val="minor"/>
    </font>
    <font>
      <i/>
      <sz val="11"/>
      <color rgb="FF1F497D"/>
      <name val="Calibri"/>
      <family val="2"/>
      <scheme val="minor"/>
    </font>
    <font>
      <b/>
      <i/>
      <sz val="11"/>
      <color rgb="FF1F497D"/>
      <name val="Calibri"/>
      <family val="2"/>
      <scheme val="minor"/>
    </font>
    <font>
      <sz val="10"/>
      <name val="Calibri"/>
      <family val="2"/>
    </font>
    <font>
      <b/>
      <sz val="2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4"/>
      <color indexed="30"/>
      <name val="Calibri"/>
      <family val="2"/>
      <scheme val="minor"/>
    </font>
    <font>
      <b/>
      <sz val="14"/>
      <color indexed="24"/>
      <name val="Calibri"/>
      <family val="2"/>
      <scheme val="minor"/>
    </font>
    <font>
      <b/>
      <sz val="14"/>
      <color indexed="14"/>
      <name val="Calibri"/>
      <family val="2"/>
      <scheme val="minor"/>
    </font>
    <font>
      <b/>
      <sz val="14"/>
      <color indexed="52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0"/>
      <name val="Arial"/>
      <family val="2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  <font>
      <sz val="16"/>
      <color theme="8" tint="-0.249977111117893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sz val="28"/>
      <color indexed="49"/>
      <name val="Arial"/>
      <family val="2"/>
    </font>
    <font>
      <sz val="12"/>
      <name val="Arial"/>
      <family val="2"/>
    </font>
    <font>
      <sz val="12"/>
      <name val="Arial MT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6"/>
      <color theme="0" tint="-0.34998626667073579"/>
      <name val="Wingdings 2"/>
      <family val="1"/>
      <charset val="2"/>
    </font>
    <font>
      <b/>
      <sz val="14"/>
      <color theme="6" tint="-0.499984740745262"/>
      <name val="Calibri"/>
      <family val="2"/>
      <scheme val="minor"/>
    </font>
    <font>
      <i/>
      <sz val="18"/>
      <name val="Calibri"/>
      <family val="2"/>
      <scheme val="minor"/>
    </font>
    <font>
      <b/>
      <sz val="16"/>
      <color theme="0" tint="-0.34998626667073579"/>
      <name val="Wingdings 2"/>
      <family val="1"/>
      <charset val="2"/>
    </font>
    <font>
      <b/>
      <sz val="16"/>
      <color theme="0" tint="-0.14999847407452621"/>
      <name val="Wingdings 2"/>
      <family val="1"/>
      <charset val="2"/>
    </font>
    <font>
      <b/>
      <sz val="15"/>
      <color theme="3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 tint="0.499984740745262"/>
      <name val="Calibri"/>
      <family val="2"/>
      <scheme val="minor"/>
    </font>
    <font>
      <sz val="11"/>
      <color rgb="FF9C650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Arial"/>
      <family val="2"/>
    </font>
    <font>
      <sz val="12"/>
      <color theme="8" tint="-0.249977111117893"/>
      <name val="Calibri"/>
      <family val="2"/>
      <scheme val="minor"/>
    </font>
    <font>
      <b/>
      <i/>
      <sz val="12"/>
      <color theme="4" tint="-0.249977111117893"/>
      <name val="Arial"/>
      <family val="2"/>
    </font>
    <font>
      <i/>
      <sz val="10"/>
      <name val="Arial"/>
      <family val="2"/>
    </font>
    <font>
      <b/>
      <i/>
      <sz val="11"/>
      <color theme="4" tint="-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3" tint="0.59999389629810485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1" tint="0.499984740745262"/>
      </left>
      <right/>
      <top style="thin">
        <color theme="8" tint="-0.499984740745262"/>
      </top>
      <bottom style="double">
        <color theme="8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5" fillId="0" borderId="1" applyNumberFormat="0" applyFill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20" fillId="0" borderId="0"/>
    <xf numFmtId="0" fontId="28" fillId="0" borderId="0"/>
    <xf numFmtId="0" fontId="39" fillId="7" borderId="12" applyNumberFormat="0" applyAlignment="0" applyProtection="0"/>
    <xf numFmtId="0" fontId="3" fillId="0" borderId="0"/>
    <xf numFmtId="0" fontId="3" fillId="0" borderId="0"/>
    <xf numFmtId="0" fontId="3" fillId="0" borderId="0">
      <alignment horizontal="left" wrapText="1" indent="2"/>
    </xf>
    <xf numFmtId="0" fontId="2" fillId="0" borderId="0"/>
    <xf numFmtId="0" fontId="2" fillId="0" borderId="0"/>
    <xf numFmtId="0" fontId="2" fillId="0" borderId="0">
      <alignment horizontal="left" wrapText="1" indent="2"/>
    </xf>
    <xf numFmtId="0" fontId="1" fillId="0" borderId="0"/>
    <xf numFmtId="43" fontId="1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59" fillId="12" borderId="0" applyNumberFormat="0" applyBorder="0" applyAlignment="0" applyProtection="0"/>
    <xf numFmtId="0" fontId="56" fillId="0" borderId="0" applyNumberFormat="0" applyFill="0" applyAlignment="0" applyProtection="0"/>
  </cellStyleXfs>
  <cellXfs count="142">
    <xf numFmtId="0" fontId="0" fillId="0" borderId="0" xfId="0"/>
    <xf numFmtId="0" fontId="7" fillId="2" borderId="0" xfId="0" applyFont="1" applyFill="1"/>
    <xf numFmtId="0" fontId="7" fillId="0" borderId="0" xfId="0" applyFont="1"/>
    <xf numFmtId="0" fontId="8" fillId="2" borderId="0" xfId="0" applyFont="1" applyFill="1" applyAlignment="1">
      <alignment horizontal="left" indent="1"/>
    </xf>
    <xf numFmtId="0" fontId="9" fillId="2" borderId="0" xfId="0" applyFont="1" applyFill="1" applyAlignment="1">
      <alignment horizontal="left" indent="1"/>
    </xf>
    <xf numFmtId="0" fontId="7" fillId="2" borderId="0" xfId="0" applyFont="1" applyFill="1" applyAlignment="1">
      <alignment horizontal="center"/>
    </xf>
    <xf numFmtId="0" fontId="5" fillId="2" borderId="0" xfId="1" applyFill="1" applyBorder="1"/>
    <xf numFmtId="0" fontId="10" fillId="2" borderId="0" xfId="0" applyFont="1" applyFill="1"/>
    <xf numFmtId="0" fontId="12" fillId="2" borderId="0" xfId="0" applyFont="1" applyFill="1"/>
    <xf numFmtId="1" fontId="7" fillId="0" borderId="0" xfId="0" applyNumberFormat="1" applyFont="1"/>
    <xf numFmtId="1" fontId="13" fillId="3" borderId="2" xfId="0" applyNumberFormat="1" applyFont="1" applyFill="1" applyBorder="1" applyAlignment="1">
      <alignment horizontal="left" vertical="center" indent="1"/>
    </xf>
    <xf numFmtId="1" fontId="7" fillId="0" borderId="0" xfId="0" applyNumberFormat="1" applyFont="1" applyAlignment="1">
      <alignment horizontal="left" indent="1"/>
    </xf>
    <xf numFmtId="0" fontId="7" fillId="2" borderId="0" xfId="0" applyFont="1" applyFill="1" applyAlignment="1">
      <alignment horizontal="left" indent="1"/>
    </xf>
    <xf numFmtId="0" fontId="14" fillId="2" borderId="0" xfId="0" applyFont="1" applyFill="1"/>
    <xf numFmtId="0" fontId="8" fillId="2" borderId="0" xfId="0" applyFont="1" applyFill="1" applyAlignment="1">
      <alignment horizontal="right" indent="1"/>
    </xf>
    <xf numFmtId="0" fontId="9" fillId="2" borderId="0" xfId="0" applyFont="1" applyFill="1" applyAlignment="1">
      <alignment horizontal="left" indent="2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/>
    <xf numFmtId="0" fontId="18" fillId="2" borderId="0" xfId="0" applyFont="1" applyFill="1"/>
    <xf numFmtId="0" fontId="7" fillId="4" borderId="0" xfId="0" applyFont="1" applyFill="1"/>
    <xf numFmtId="0" fontId="7" fillId="0" borderId="0" xfId="0" applyFont="1" applyAlignment="1">
      <alignment horizontal="left" indent="1"/>
    </xf>
    <xf numFmtId="0" fontId="7" fillId="2" borderId="0" xfId="0" applyFont="1" applyFill="1" applyAlignment="1">
      <alignment horizontal="right" indent="1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vertical="top"/>
    </xf>
    <xf numFmtId="0" fontId="13" fillId="5" borderId="0" xfId="0" applyFont="1" applyFill="1" applyAlignment="1">
      <alignment horizontal="left" vertical="center" indent="1"/>
    </xf>
    <xf numFmtId="0" fontId="13" fillId="5" borderId="0" xfId="0" applyFont="1" applyFill="1" applyAlignment="1">
      <alignment horizontal="left" vertical="center"/>
    </xf>
    <xf numFmtId="164" fontId="7" fillId="0" borderId="0" xfId="0" applyNumberFormat="1" applyFont="1" applyAlignment="1">
      <alignment horizontal="right" indent="1"/>
    </xf>
    <xf numFmtId="0" fontId="7" fillId="0" borderId="0" xfId="0" applyFont="1" applyAlignment="1">
      <alignment horizontal="right" indent="1"/>
    </xf>
    <xf numFmtId="0" fontId="4" fillId="0" borderId="0" xfId="2"/>
    <xf numFmtId="0" fontId="7" fillId="0" borderId="0" xfId="2" applyFont="1" applyAlignment="1">
      <alignment horizontal="left" indent="1"/>
    </xf>
    <xf numFmtId="0" fontId="6" fillId="0" borderId="0" xfId="2" applyFont="1"/>
    <xf numFmtId="0" fontId="4" fillId="6" borderId="0" xfId="2" applyFill="1"/>
    <xf numFmtId="0" fontId="21" fillId="0" borderId="3" xfId="5" applyFont="1" applyBorder="1" applyAlignment="1">
      <alignment vertical="center"/>
    </xf>
    <xf numFmtId="3" fontId="7" fillId="0" borderId="3" xfId="4" applyNumberFormat="1" applyFont="1" applyBorder="1" applyAlignment="1">
      <alignment horizontal="right"/>
    </xf>
    <xf numFmtId="0" fontId="6" fillId="6" borderId="0" xfId="2" applyFont="1" applyFill="1"/>
    <xf numFmtId="0" fontId="22" fillId="2" borderId="0" xfId="0" applyFont="1" applyFill="1" applyAlignment="1">
      <alignment horizontal="left" vertical="top" indent="1"/>
    </xf>
    <xf numFmtId="0" fontId="26" fillId="2" borderId="0" xfId="0" applyFont="1" applyFill="1" applyAlignment="1">
      <alignment horizontal="left" indent="1"/>
    </xf>
    <xf numFmtId="0" fontId="28" fillId="0" borderId="0" xfId="6"/>
    <xf numFmtId="0" fontId="29" fillId="0" borderId="0" xfId="6" applyFont="1" applyAlignment="1">
      <alignment horizontal="left"/>
    </xf>
    <xf numFmtId="0" fontId="30" fillId="0" borderId="0" xfId="6" applyFont="1"/>
    <xf numFmtId="0" fontId="7" fillId="0" borderId="0" xfId="6" applyFont="1"/>
    <xf numFmtId="0" fontId="7" fillId="0" borderId="4" xfId="6" applyFont="1" applyBorder="1"/>
    <xf numFmtId="0" fontId="7" fillId="0" borderId="5" xfId="6" applyFont="1" applyBorder="1"/>
    <xf numFmtId="0" fontId="7" fillId="0" borderId="6" xfId="6" applyFont="1" applyBorder="1"/>
    <xf numFmtId="0" fontId="31" fillId="0" borderId="7" xfId="6" applyFont="1" applyBorder="1" applyAlignment="1">
      <alignment horizontal="left" indent="1"/>
    </xf>
    <xf numFmtId="0" fontId="7" fillId="0" borderId="8" xfId="6" applyFont="1" applyBorder="1"/>
    <xf numFmtId="0" fontId="7" fillId="0" borderId="9" xfId="6" applyFont="1" applyBorder="1"/>
    <xf numFmtId="0" fontId="7" fillId="0" borderId="10" xfId="6" applyFont="1" applyBorder="1"/>
    <xf numFmtId="0" fontId="7" fillId="0" borderId="11" xfId="6" applyFont="1" applyBorder="1"/>
    <xf numFmtId="0" fontId="32" fillId="0" borderId="0" xfId="6" applyFont="1" applyAlignment="1">
      <alignment horizontal="right"/>
    </xf>
    <xf numFmtId="0" fontId="38" fillId="0" borderId="0" xfId="6" applyFont="1"/>
    <xf numFmtId="0" fontId="1" fillId="0" borderId="0" xfId="14"/>
    <xf numFmtId="9" fontId="6" fillId="0" borderId="0" xfId="14" applyNumberFormat="1" applyFont="1"/>
    <xf numFmtId="9" fontId="1" fillId="0" borderId="0" xfId="14" applyNumberFormat="1"/>
    <xf numFmtId="0" fontId="41" fillId="0" borderId="0" xfId="0" applyFont="1"/>
    <xf numFmtId="0" fontId="6" fillId="9" borderId="0" xfId="14" applyFont="1" applyFill="1"/>
    <xf numFmtId="0" fontId="40" fillId="9" borderId="0" xfId="14" applyFont="1" applyFill="1"/>
    <xf numFmtId="0" fontId="42" fillId="0" borderId="0" xfId="16" applyFont="1"/>
    <xf numFmtId="0" fontId="7" fillId="0" borderId="0" xfId="16" applyFont="1"/>
    <xf numFmtId="0" fontId="7" fillId="6" borderId="0" xfId="16" applyFont="1" applyFill="1"/>
    <xf numFmtId="0" fontId="8" fillId="6" borderId="0" xfId="16" applyFont="1" applyFill="1" applyAlignment="1">
      <alignment horizontal="center"/>
    </xf>
    <xf numFmtId="0" fontId="7" fillId="6" borderId="0" xfId="16" applyFont="1" applyFill="1" applyAlignment="1">
      <alignment horizontal="center"/>
    </xf>
    <xf numFmtId="0" fontId="7" fillId="0" borderId="0" xfId="16" applyFont="1" applyAlignment="1">
      <alignment horizontal="center"/>
    </xf>
    <xf numFmtId="0" fontId="40" fillId="2" borderId="0" xfId="16" applyFont="1" applyFill="1"/>
    <xf numFmtId="0" fontId="7" fillId="2" borderId="0" xfId="16" applyFont="1" applyFill="1"/>
    <xf numFmtId="0" fontId="44" fillId="2" borderId="0" xfId="16" applyFont="1" applyFill="1"/>
    <xf numFmtId="0" fontId="40" fillId="2" borderId="0" xfId="16" applyFont="1" applyFill="1" applyAlignment="1">
      <alignment horizontal="left" wrapText="1"/>
    </xf>
    <xf numFmtId="0" fontId="43" fillId="2" borderId="0" xfId="16" applyFont="1" applyFill="1" applyAlignment="1">
      <alignment horizontal="right" vertical="center"/>
    </xf>
    <xf numFmtId="165" fontId="28" fillId="0" borderId="0" xfId="6" applyNumberFormat="1"/>
    <xf numFmtId="166" fontId="28" fillId="0" borderId="0" xfId="6" applyNumberFormat="1"/>
    <xf numFmtId="165" fontId="46" fillId="0" borderId="0" xfId="6" applyNumberFormat="1" applyFont="1"/>
    <xf numFmtId="166" fontId="46" fillId="0" borderId="0" xfId="6" applyNumberFormat="1" applyFont="1"/>
    <xf numFmtId="0" fontId="46" fillId="0" borderId="0" xfId="6" applyFont="1"/>
    <xf numFmtId="165" fontId="8" fillId="0" borderId="0" xfId="6" applyNumberFormat="1" applyFont="1"/>
    <xf numFmtId="165" fontId="47" fillId="0" borderId="0" xfId="6" applyNumberFormat="1" applyFont="1"/>
    <xf numFmtId="165" fontId="7" fillId="0" borderId="0" xfId="6" applyNumberFormat="1" applyFont="1"/>
    <xf numFmtId="165" fontId="7" fillId="0" borderId="13" xfId="6" applyNumberFormat="1" applyFont="1" applyBorder="1"/>
    <xf numFmtId="165" fontId="7" fillId="0" borderId="14" xfId="6" applyNumberFormat="1" applyFont="1" applyBorder="1" applyAlignment="1">
      <alignment horizontal="center"/>
    </xf>
    <xf numFmtId="165" fontId="7" fillId="0" borderId="14" xfId="6" applyNumberFormat="1" applyFont="1" applyBorder="1" applyAlignment="1">
      <alignment horizontal="left"/>
    </xf>
    <xf numFmtId="165" fontId="7" fillId="0" borderId="14" xfId="6" applyNumberFormat="1" applyFont="1" applyBorder="1"/>
    <xf numFmtId="165" fontId="7" fillId="0" borderId="15" xfId="6" applyNumberFormat="1" applyFont="1" applyBorder="1"/>
    <xf numFmtId="167" fontId="7" fillId="0" borderId="0" xfId="6" applyNumberFormat="1" applyFont="1"/>
    <xf numFmtId="9" fontId="7" fillId="8" borderId="0" xfId="17" applyFont="1" applyFill="1" applyBorder="1" applyProtection="1"/>
    <xf numFmtId="165" fontId="7" fillId="0" borderId="15" xfId="6" applyNumberFormat="1" applyFont="1" applyBorder="1" applyAlignment="1">
      <alignment horizontal="left"/>
    </xf>
    <xf numFmtId="167" fontId="28" fillId="0" borderId="0" xfId="6" applyNumberFormat="1"/>
    <xf numFmtId="9" fontId="7" fillId="0" borderId="0" xfId="17" applyFont="1" applyBorder="1" applyProtection="1"/>
    <xf numFmtId="167" fontId="21" fillId="0" borderId="0" xfId="6" applyNumberFormat="1" applyFont="1"/>
    <xf numFmtId="165" fontId="48" fillId="0" borderId="0" xfId="6" applyNumberFormat="1" applyFont="1"/>
    <xf numFmtId="0" fontId="43" fillId="2" borderId="0" xfId="16" applyFont="1" applyFill="1" applyAlignment="1">
      <alignment horizontal="right"/>
    </xf>
    <xf numFmtId="0" fontId="51" fillId="0" borderId="16" xfId="0" applyFont="1" applyBorder="1"/>
    <xf numFmtId="0" fontId="38" fillId="0" borderId="0" xfId="16"/>
    <xf numFmtId="49" fontId="21" fillId="0" borderId="0" xfId="16" applyNumberFormat="1" applyFont="1" applyAlignment="1">
      <alignment horizontal="right"/>
    </xf>
    <xf numFmtId="0" fontId="21" fillId="0" borderId="0" xfId="16" applyFont="1"/>
    <xf numFmtId="169" fontId="21" fillId="0" borderId="0" xfId="18" applyNumberFormat="1" applyFont="1" applyAlignment="1">
      <alignment horizontal="right"/>
    </xf>
    <xf numFmtId="169" fontId="7" fillId="0" borderId="0" xfId="18" applyNumberFormat="1" applyFont="1"/>
    <xf numFmtId="0" fontId="21" fillId="0" borderId="17" xfId="16" applyFont="1" applyBorder="1"/>
    <xf numFmtId="169" fontId="8" fillId="10" borderId="2" xfId="18" applyNumberFormat="1" applyFont="1" applyFill="1" applyBorder="1"/>
    <xf numFmtId="0" fontId="8" fillId="0" borderId="0" xfId="0" applyFont="1"/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/>
    </xf>
    <xf numFmtId="0" fontId="11" fillId="11" borderId="18" xfId="0" applyFont="1" applyFill="1" applyBorder="1" applyAlignment="1">
      <alignment horizontal="center" vertical="center" wrapText="1"/>
    </xf>
    <xf numFmtId="0" fontId="53" fillId="11" borderId="0" xfId="0" applyFont="1" applyFill="1"/>
    <xf numFmtId="0" fontId="11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/>
    <xf numFmtId="0" fontId="11" fillId="0" borderId="14" xfId="0" quotePrefix="1" applyFont="1" applyBorder="1" applyAlignment="1">
      <alignment horizontal="right"/>
    </xf>
    <xf numFmtId="0" fontId="8" fillId="0" borderId="0" xfId="0" applyFont="1" applyBorder="1"/>
    <xf numFmtId="0" fontId="11" fillId="0" borderId="0" xfId="0" applyFont="1" applyBorder="1" applyAlignment="1">
      <alignment horizontal="right"/>
    </xf>
    <xf numFmtId="2" fontId="8" fillId="0" borderId="0" xfId="0" applyNumberFormat="1" applyFont="1" applyAlignment="1">
      <alignment vertical="center" wrapText="1"/>
    </xf>
    <xf numFmtId="2" fontId="8" fillId="0" borderId="14" xfId="0" applyNumberFormat="1" applyFont="1" applyBorder="1" applyAlignment="1">
      <alignment vertical="center" wrapText="1"/>
    </xf>
    <xf numFmtId="2" fontId="8" fillId="0" borderId="0" xfId="0" applyNumberFormat="1" applyFont="1"/>
    <xf numFmtId="0" fontId="8" fillId="0" borderId="19" xfId="0" applyFont="1" applyBorder="1"/>
    <xf numFmtId="0" fontId="11" fillId="0" borderId="19" xfId="0" applyFont="1" applyBorder="1" applyAlignment="1">
      <alignment horizontal="right"/>
    </xf>
    <xf numFmtId="0" fontId="8" fillId="0" borderId="17" xfId="0" applyFont="1" applyBorder="1"/>
    <xf numFmtId="0" fontId="11" fillId="0" borderId="17" xfId="0" applyFont="1" applyBorder="1" applyAlignment="1">
      <alignment horizontal="right"/>
    </xf>
    <xf numFmtId="0" fontId="54" fillId="0" borderId="0" xfId="0" applyFont="1" applyBorder="1"/>
    <xf numFmtId="0" fontId="55" fillId="0" borderId="0" xfId="0" applyFont="1" applyBorder="1"/>
    <xf numFmtId="2" fontId="8" fillId="0" borderId="17" xfId="0" applyNumberFormat="1" applyFont="1" applyBorder="1"/>
    <xf numFmtId="0" fontId="58" fillId="0" borderId="0" xfId="16" applyFont="1" applyProtection="1">
      <protection locked="0"/>
    </xf>
    <xf numFmtId="0" fontId="8" fillId="0" borderId="0" xfId="16" applyFont="1" applyProtection="1">
      <protection locked="0"/>
    </xf>
    <xf numFmtId="0" fontId="6" fillId="13" borderId="20" xfId="16" applyFont="1" applyFill="1" applyBorder="1" applyAlignment="1">
      <alignment horizontal="center" vertical="top"/>
    </xf>
    <xf numFmtId="0" fontId="57" fillId="14" borderId="21" xfId="16" applyFont="1" applyFill="1" applyBorder="1"/>
    <xf numFmtId="0" fontId="57" fillId="14" borderId="22" xfId="16" applyFont="1" applyFill="1" applyBorder="1"/>
    <xf numFmtId="0" fontId="57" fillId="0" borderId="23" xfId="16" applyFont="1" applyBorder="1"/>
    <xf numFmtId="0" fontId="57" fillId="0" borderId="24" xfId="16" applyFont="1" applyBorder="1"/>
    <xf numFmtId="0" fontId="57" fillId="14" borderId="23" xfId="16" applyFont="1" applyFill="1" applyBorder="1"/>
    <xf numFmtId="0" fontId="57" fillId="14" borderId="24" xfId="16" applyFont="1" applyFill="1" applyBorder="1"/>
    <xf numFmtId="0" fontId="8" fillId="0" borderId="25" xfId="19" applyFont="1" applyFill="1" applyBorder="1"/>
    <xf numFmtId="169" fontId="8" fillId="0" borderId="25" xfId="19" applyNumberFormat="1" applyFont="1" applyFill="1" applyBorder="1"/>
    <xf numFmtId="0" fontId="62" fillId="15" borderId="27" xfId="0" applyFont="1" applyFill="1" applyBorder="1" applyAlignment="1">
      <alignment horizontal="right" vertical="center"/>
    </xf>
    <xf numFmtId="0" fontId="62" fillId="15" borderId="27" xfId="0" applyFont="1" applyFill="1" applyBorder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63" fillId="0" borderId="0" xfId="0" applyFont="1"/>
    <xf numFmtId="0" fontId="62" fillId="15" borderId="26" xfId="0" applyFont="1" applyFill="1" applyBorder="1" applyAlignment="1">
      <alignment horizontal="center" vertical="center"/>
    </xf>
    <xf numFmtId="0" fontId="64" fillId="0" borderId="0" xfId="16" applyFont="1"/>
    <xf numFmtId="0" fontId="40" fillId="2" borderId="0" xfId="16" applyFont="1" applyFill="1" applyAlignment="1">
      <alignment horizontal="left" wrapText="1"/>
    </xf>
    <xf numFmtId="165" fontId="45" fillId="0" borderId="0" xfId="6" applyNumberFormat="1" applyFont="1" applyAlignment="1">
      <alignment horizontal="center" vertical="center"/>
    </xf>
    <xf numFmtId="0" fontId="52" fillId="0" borderId="0" xfId="16" applyFont="1" applyAlignment="1">
      <alignment horizontal="center" wrapText="1"/>
    </xf>
  </cellXfs>
  <cellStyles count="21">
    <cellStyle name="Komma 2" xfId="15" xr:uid="{DD2F7373-C221-47DF-87B2-03EA213FD8DD}"/>
    <cellStyle name="Komma 3" xfId="18" xr:uid="{E7CEF90B-6215-468E-B86C-90ED9CECA4F6}"/>
    <cellStyle name="Neutral 2" xfId="19" xr:uid="{06DCC2CC-116F-4C45-8B09-598DAE7E6AF9}"/>
    <cellStyle name="Prozent 2" xfId="17" xr:uid="{7BB0C79F-A2DE-470D-95D4-511CFC875357}"/>
    <cellStyle name="Standard" xfId="0" builtinId="0"/>
    <cellStyle name="Standard 14" xfId="5" xr:uid="{AC065579-D1BB-4AFF-90BD-49F5D552659A}"/>
    <cellStyle name="Standard 2" xfId="2" xr:uid="{A08F010D-3F29-4091-B721-B0664AAE5676}"/>
    <cellStyle name="Standard 3" xfId="6" xr:uid="{23B8B752-77D2-4C74-AF3C-A296428604D1}"/>
    <cellStyle name="Standard 4" xfId="8" xr:uid="{46262F63-FAA6-4A59-B125-3113380575C5}"/>
    <cellStyle name="Standard 4 2" xfId="9" xr:uid="{67B56A70-FEA8-412E-A3B1-4E2EBCDAE415}"/>
    <cellStyle name="Standard 4 2 2" xfId="12" xr:uid="{5DD2C355-678F-4911-8388-010822891A6E}"/>
    <cellStyle name="Standard 4 3" xfId="11" xr:uid="{41599C34-F75E-40F2-B7E3-571C76442D84}"/>
    <cellStyle name="Standard 5" xfId="14" xr:uid="{C88BA65A-E63E-450D-B823-638F3D536711}"/>
    <cellStyle name="Standard 6" xfId="16" xr:uid="{B4449830-61A7-4616-99AA-C74D18EB0078}"/>
    <cellStyle name="Standard 9 2" xfId="4" xr:uid="{F279EB15-068A-4A73-BE39-EB3C793B1E99}"/>
    <cellStyle name="Text" xfId="10" xr:uid="{30C87A55-F23C-4E4D-B89E-E517018AD0C4}"/>
    <cellStyle name="Text 3" xfId="13" xr:uid="{C0257C1A-BC4A-4D42-906A-86246611F143}"/>
    <cellStyle name="Überschrift 1 2" xfId="20" xr:uid="{FE3CAE5D-0A42-4B30-9310-EBDB5410045F}"/>
    <cellStyle name="Überschrift 2" xfId="1" builtinId="17"/>
    <cellStyle name="Überschrift 3 2" xfId="7" xr:uid="{03895ADE-3C04-4B39-B917-E3C7DED18C2C}"/>
    <cellStyle name="Währung 2" xfId="3" xr:uid="{E91043EE-5F94-41E0-B9FD-98BEFCA84829}"/>
  </cellStyles>
  <dxfs count="48">
    <dxf>
      <fill>
        <patternFill>
          <bgColor theme="9" tint="0.59996337778862885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  <fill>
        <patternFill>
          <bgColor rgb="FFCCFFC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  <fill>
        <patternFill>
          <bgColor rgb="FFCCFFC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b/>
        <i val="0"/>
        <color rgb="FF008000"/>
      </font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b/>
        <i val="0"/>
        <color rgb="FF00800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1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Regentage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'7'!$B$2</c:f>
              <c:strCache>
                <c:ptCount val="1"/>
                <c:pt idx="0">
                  <c:v>Island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'7'!$A$3:$A$14</c:f>
              <c:strCache>
                <c:ptCount val="12"/>
                <c:pt idx="0">
                  <c:v>Jan.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'7'!$B$3:$B$14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5-44DA-9217-70F9F694A36A}"/>
            </c:ext>
          </c:extLst>
        </c:ser>
        <c:ser>
          <c:idx val="1"/>
          <c:order val="1"/>
          <c:tx>
            <c:strRef>
              <c:f>'7'!$C$2</c:f>
              <c:strCache>
                <c:ptCount val="1"/>
                <c:pt idx="0">
                  <c:v>Berlin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'7'!$A$3:$A$14</c:f>
              <c:strCache>
                <c:ptCount val="12"/>
                <c:pt idx="0">
                  <c:v>Jan.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'7'!$C$3:$C$14</c:f>
              <c:numCache>
                <c:formatCode>General</c:formatCode>
                <c:ptCount val="12"/>
                <c:pt idx="0">
                  <c:v>24</c:v>
                </c:pt>
                <c:pt idx="1">
                  <c:v>20</c:v>
                </c:pt>
                <c:pt idx="2">
                  <c:v>21</c:v>
                </c:pt>
                <c:pt idx="3">
                  <c:v>18</c:v>
                </c:pt>
                <c:pt idx="4">
                  <c:v>17</c:v>
                </c:pt>
                <c:pt idx="5">
                  <c:v>21</c:v>
                </c:pt>
                <c:pt idx="6">
                  <c:v>19</c:v>
                </c:pt>
                <c:pt idx="7">
                  <c:v>17</c:v>
                </c:pt>
                <c:pt idx="8">
                  <c:v>18</c:v>
                </c:pt>
                <c:pt idx="9">
                  <c:v>18</c:v>
                </c:pt>
                <c:pt idx="10">
                  <c:v>22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05-44DA-9217-70F9F694A3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6774464"/>
        <c:axId val="726774880"/>
      </c:barChart>
      <c:catAx>
        <c:axId val="72677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6774880"/>
        <c:crosses val="autoZero"/>
        <c:auto val="1"/>
        <c:lblAlgn val="ctr"/>
        <c:lblOffset val="100"/>
        <c:noMultiLvlLbl val="0"/>
      </c:catAx>
      <c:valAx>
        <c:axId val="72677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677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Neukunden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 L'!$B$3</c:f>
              <c:strCache>
                <c:ptCount val="1"/>
                <c:pt idx="0">
                  <c:v> Kunden </c:v>
                </c:pt>
              </c:strCache>
            </c:strRef>
          </c:tx>
          <c:invertIfNegative val="0"/>
          <c:cat>
            <c:strRef>
              <c:f>'12 L'!$A$4:$A$9</c:f>
              <c:strCache>
                <c:ptCount val="6"/>
                <c:pt idx="0">
                  <c:v>Süddeutsche Zeitung</c:v>
                </c:pt>
                <c:pt idx="1">
                  <c:v>Zeitschriften</c:v>
                </c:pt>
                <c:pt idx="2">
                  <c:v>Mundpropaganda</c:v>
                </c:pt>
                <c:pt idx="3">
                  <c:v>Halleiner Tagblatt</c:v>
                </c:pt>
                <c:pt idx="4">
                  <c:v>Werbezettel</c:v>
                </c:pt>
                <c:pt idx="5">
                  <c:v>Sonstiges</c:v>
                </c:pt>
              </c:strCache>
            </c:strRef>
          </c:cat>
          <c:val>
            <c:numRef>
              <c:f>'12 L'!$B$4:$B$9</c:f>
              <c:numCache>
                <c:formatCode>_(* #\ ##0_);_(* \(#\ ##0\);_(* "-"??_);_(@_)</c:formatCode>
                <c:ptCount val="6"/>
                <c:pt idx="0">
                  <c:v>1890</c:v>
                </c:pt>
                <c:pt idx="1">
                  <c:v>1740</c:v>
                </c:pt>
                <c:pt idx="2">
                  <c:v>1330</c:v>
                </c:pt>
                <c:pt idx="3">
                  <c:v>1650</c:v>
                </c:pt>
                <c:pt idx="4">
                  <c:v>1380</c:v>
                </c:pt>
                <c:pt idx="5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E-4463-AF6F-74BD43D1C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321248"/>
        <c:axId val="124199856"/>
      </c:barChart>
      <c:catAx>
        <c:axId val="3733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199856"/>
        <c:crosses val="autoZero"/>
        <c:auto val="1"/>
        <c:lblAlgn val="ctr"/>
        <c:lblOffset val="100"/>
        <c:noMultiLvlLbl val="0"/>
      </c:catAx>
      <c:valAx>
        <c:axId val="124199856"/>
        <c:scaling>
          <c:orientation val="minMax"/>
        </c:scaling>
        <c:delete val="0"/>
        <c:axPos val="l"/>
        <c:majorGridlines/>
        <c:numFmt formatCode="_(* #\ ##0_);_(* \(#\ ##0\);_(* &quot;-&quot;??_);_(@_)" sourceLinked="1"/>
        <c:majorTickMark val="out"/>
        <c:minorTickMark val="none"/>
        <c:tickLblPos val="nextTo"/>
        <c:crossAx val="37332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Neukunden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'13'!$B$3</c:f>
              <c:strCache>
                <c:ptCount val="1"/>
                <c:pt idx="0">
                  <c:v> Kunden </c:v>
                </c:pt>
              </c:strCache>
            </c:strRef>
          </c:tx>
          <c:invertIfNegative val="0"/>
          <c:cat>
            <c:strRef>
              <c:f>'13'!$A$4:$A$9</c:f>
              <c:strCache>
                <c:ptCount val="6"/>
                <c:pt idx="0">
                  <c:v>Süddeutsche Zeitung</c:v>
                </c:pt>
                <c:pt idx="1">
                  <c:v>Zeitschriften</c:v>
                </c:pt>
                <c:pt idx="2">
                  <c:v>Mundpropaganda</c:v>
                </c:pt>
                <c:pt idx="3">
                  <c:v>Halleiner Tagblatt</c:v>
                </c:pt>
                <c:pt idx="4">
                  <c:v>Werbezettel</c:v>
                </c:pt>
                <c:pt idx="5">
                  <c:v>Sonstiges</c:v>
                </c:pt>
              </c:strCache>
            </c:strRef>
          </c:cat>
          <c:val>
            <c:numRef>
              <c:f>'13'!$B$4:$B$9</c:f>
              <c:numCache>
                <c:formatCode>_(* #\ ##0_);_(* \(#\ ##0\);_(* "-"??_);_(@_)</c:formatCode>
                <c:ptCount val="6"/>
                <c:pt idx="0">
                  <c:v>1890</c:v>
                </c:pt>
                <c:pt idx="1">
                  <c:v>1740</c:v>
                </c:pt>
                <c:pt idx="2">
                  <c:v>1330</c:v>
                </c:pt>
                <c:pt idx="3">
                  <c:v>1650</c:v>
                </c:pt>
                <c:pt idx="4">
                  <c:v>1380</c:v>
                </c:pt>
                <c:pt idx="5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6-4D98-B6C9-F7A378F17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321248"/>
        <c:axId val="124199856"/>
      </c:barChart>
      <c:catAx>
        <c:axId val="3733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199856"/>
        <c:crosses val="autoZero"/>
        <c:auto val="1"/>
        <c:lblAlgn val="ctr"/>
        <c:lblOffset val="100"/>
        <c:noMultiLvlLbl val="0"/>
      </c:catAx>
      <c:valAx>
        <c:axId val="124199856"/>
        <c:scaling>
          <c:orientation val="minMax"/>
        </c:scaling>
        <c:delete val="0"/>
        <c:axPos val="l"/>
        <c:majorGridlines/>
        <c:numFmt formatCode="_(* #\ ##0_);_(* \(#\ ##0\);_(* &quot;-&quot;??_);_(@_)" sourceLinked="1"/>
        <c:majorTickMark val="out"/>
        <c:minorTickMark val="none"/>
        <c:tickLblPos val="nextTo"/>
        <c:crossAx val="37332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Neukunden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 L'!$B$3</c:f>
              <c:strCache>
                <c:ptCount val="1"/>
                <c:pt idx="0">
                  <c:v> Kunden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2-A7BF-432A-BE03-0DDAA49E9490}"/>
              </c:ext>
            </c:extLst>
          </c:dPt>
          <c:cat>
            <c:strRef>
              <c:f>'13 L'!$A$4:$A$9</c:f>
              <c:strCache>
                <c:ptCount val="6"/>
                <c:pt idx="0">
                  <c:v>Süddeutsche Zeitung</c:v>
                </c:pt>
                <c:pt idx="1">
                  <c:v>Zeitschriften</c:v>
                </c:pt>
                <c:pt idx="2">
                  <c:v>Mundpropaganda</c:v>
                </c:pt>
                <c:pt idx="3">
                  <c:v>Halleiner Tagblatt</c:v>
                </c:pt>
                <c:pt idx="4">
                  <c:v>Werbezettel</c:v>
                </c:pt>
                <c:pt idx="5">
                  <c:v>Sonstiges</c:v>
                </c:pt>
              </c:strCache>
            </c:strRef>
          </c:cat>
          <c:val>
            <c:numRef>
              <c:f>'13 L'!$B$4:$B$9</c:f>
              <c:numCache>
                <c:formatCode>_(* #\ ##0_);_(* \(#\ ##0\);_(* "-"??_);_(@_)</c:formatCode>
                <c:ptCount val="6"/>
                <c:pt idx="0">
                  <c:v>1890</c:v>
                </c:pt>
                <c:pt idx="1">
                  <c:v>1740</c:v>
                </c:pt>
                <c:pt idx="2">
                  <c:v>1330</c:v>
                </c:pt>
                <c:pt idx="3">
                  <c:v>1650</c:v>
                </c:pt>
                <c:pt idx="4">
                  <c:v>1380</c:v>
                </c:pt>
                <c:pt idx="5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F-432A-BE03-0DDAA49E9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321248"/>
        <c:axId val="124199856"/>
      </c:barChart>
      <c:catAx>
        <c:axId val="3733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199856"/>
        <c:crosses val="autoZero"/>
        <c:auto val="1"/>
        <c:lblAlgn val="ctr"/>
        <c:lblOffset val="100"/>
        <c:noMultiLvlLbl val="0"/>
      </c:catAx>
      <c:valAx>
        <c:axId val="124199856"/>
        <c:scaling>
          <c:orientation val="minMax"/>
        </c:scaling>
        <c:delete val="0"/>
        <c:axPos val="l"/>
        <c:majorGridlines/>
        <c:numFmt formatCode="_(* #\ ##0_);_(* \(#\ ##0\);_(* &quot;-&quot;??_);_(@_)" sourceLinked="1"/>
        <c:majorTickMark val="out"/>
        <c:minorTickMark val="none"/>
        <c:tickLblPos val="nextTo"/>
        <c:crossAx val="37332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Berlin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'20'!$A$3:$A$14</c:f>
              <c:strCache>
                <c:ptCount val="12"/>
                <c:pt idx="0">
                  <c:v>Jan.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'20'!$C$3:$C$14</c:f>
              <c:numCache>
                <c:formatCode>General</c:formatCode>
                <c:ptCount val="12"/>
                <c:pt idx="0">
                  <c:v>24</c:v>
                </c:pt>
                <c:pt idx="1">
                  <c:v>20</c:v>
                </c:pt>
                <c:pt idx="2">
                  <c:v>21</c:v>
                </c:pt>
                <c:pt idx="3">
                  <c:v>18</c:v>
                </c:pt>
                <c:pt idx="4">
                  <c:v>17</c:v>
                </c:pt>
                <c:pt idx="5">
                  <c:v>21</c:v>
                </c:pt>
                <c:pt idx="6">
                  <c:v>19</c:v>
                </c:pt>
                <c:pt idx="7">
                  <c:v>17</c:v>
                </c:pt>
                <c:pt idx="8">
                  <c:v>18</c:v>
                </c:pt>
                <c:pt idx="9">
                  <c:v>18</c:v>
                </c:pt>
                <c:pt idx="10">
                  <c:v>22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6-44BF-A809-69C94D22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9753023"/>
        <c:axId val="219755519"/>
      </c:barChart>
      <c:catAx>
        <c:axId val="21975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9755519"/>
        <c:crosses val="autoZero"/>
        <c:auto val="1"/>
        <c:lblAlgn val="ctr"/>
        <c:lblOffset val="100"/>
        <c:noMultiLvlLbl val="0"/>
      </c:catAx>
      <c:valAx>
        <c:axId val="21975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9753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Regentage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 L'!$B$2</c:f>
              <c:strCache>
                <c:ptCount val="1"/>
                <c:pt idx="0">
                  <c:v>Island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 L'!$A$3:$A$14</c:f>
              <c:strCache>
                <c:ptCount val="12"/>
                <c:pt idx="0">
                  <c:v>Jan.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'7 L'!$B$3:$B$14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F-4019-9810-2853B9B11358}"/>
            </c:ext>
          </c:extLst>
        </c:ser>
        <c:ser>
          <c:idx val="1"/>
          <c:order val="1"/>
          <c:tx>
            <c:strRef>
              <c:f>'7 L'!$C$2</c:f>
              <c:strCache>
                <c:ptCount val="1"/>
                <c:pt idx="0">
                  <c:v>Berlin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 L'!$A$3:$A$14</c:f>
              <c:strCache>
                <c:ptCount val="12"/>
                <c:pt idx="0">
                  <c:v>Jan.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'7 L'!$C$3:$C$14</c:f>
              <c:numCache>
                <c:formatCode>General</c:formatCode>
                <c:ptCount val="12"/>
                <c:pt idx="0">
                  <c:v>24</c:v>
                </c:pt>
                <c:pt idx="1">
                  <c:v>20</c:v>
                </c:pt>
                <c:pt idx="2">
                  <c:v>21</c:v>
                </c:pt>
                <c:pt idx="3">
                  <c:v>18</c:v>
                </c:pt>
                <c:pt idx="4">
                  <c:v>17</c:v>
                </c:pt>
                <c:pt idx="5">
                  <c:v>21</c:v>
                </c:pt>
                <c:pt idx="6">
                  <c:v>19</c:v>
                </c:pt>
                <c:pt idx="7">
                  <c:v>17</c:v>
                </c:pt>
                <c:pt idx="8">
                  <c:v>18</c:v>
                </c:pt>
                <c:pt idx="9">
                  <c:v>18</c:v>
                </c:pt>
                <c:pt idx="10">
                  <c:v>22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F-4019-9810-2853B9B113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6774464"/>
        <c:axId val="726774880"/>
      </c:barChart>
      <c:catAx>
        <c:axId val="72677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6774880"/>
        <c:crosses val="autoZero"/>
        <c:auto val="1"/>
        <c:lblAlgn val="ctr"/>
        <c:lblOffset val="100"/>
        <c:noMultiLvlLbl val="0"/>
      </c:catAx>
      <c:valAx>
        <c:axId val="72677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677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Regentage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 '!$B$2</c:f>
              <c:strCache>
                <c:ptCount val="1"/>
                <c:pt idx="0">
                  <c:v>Island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 '!$A$3:$A$14</c:f>
              <c:strCache>
                <c:ptCount val="12"/>
                <c:pt idx="0">
                  <c:v>Jan.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'8 '!$B$3:$B$14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2-43EF-9E89-65D4B0FEC7B2}"/>
            </c:ext>
          </c:extLst>
        </c:ser>
        <c:ser>
          <c:idx val="1"/>
          <c:order val="1"/>
          <c:tx>
            <c:strRef>
              <c:f>'8 '!$C$2</c:f>
              <c:strCache>
                <c:ptCount val="1"/>
                <c:pt idx="0">
                  <c:v>Berlin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 '!$A$3:$A$14</c:f>
              <c:strCache>
                <c:ptCount val="12"/>
                <c:pt idx="0">
                  <c:v>Jan.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'8 '!$C$3:$C$14</c:f>
              <c:numCache>
                <c:formatCode>General</c:formatCode>
                <c:ptCount val="12"/>
                <c:pt idx="0">
                  <c:v>24</c:v>
                </c:pt>
                <c:pt idx="1">
                  <c:v>20</c:v>
                </c:pt>
                <c:pt idx="2">
                  <c:v>21</c:v>
                </c:pt>
                <c:pt idx="3">
                  <c:v>18</c:v>
                </c:pt>
                <c:pt idx="4">
                  <c:v>17</c:v>
                </c:pt>
                <c:pt idx="5">
                  <c:v>21</c:v>
                </c:pt>
                <c:pt idx="6">
                  <c:v>19</c:v>
                </c:pt>
                <c:pt idx="7">
                  <c:v>17</c:v>
                </c:pt>
                <c:pt idx="8">
                  <c:v>18</c:v>
                </c:pt>
                <c:pt idx="9">
                  <c:v>18</c:v>
                </c:pt>
                <c:pt idx="10">
                  <c:v>22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E2-43EF-9E89-65D4B0FEC7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6774464"/>
        <c:axId val="726774880"/>
      </c:barChart>
      <c:catAx>
        <c:axId val="72677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6774880"/>
        <c:crosses val="autoZero"/>
        <c:auto val="1"/>
        <c:lblAlgn val="ctr"/>
        <c:lblOffset val="100"/>
        <c:noMultiLvlLbl val="0"/>
      </c:catAx>
      <c:valAx>
        <c:axId val="72677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677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Regentage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  L'!$B$2</c:f>
              <c:strCache>
                <c:ptCount val="1"/>
                <c:pt idx="0">
                  <c:v>Island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  L'!$A$3:$A$14</c:f>
              <c:strCache>
                <c:ptCount val="12"/>
                <c:pt idx="0">
                  <c:v>Jan.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'8  L'!$B$3:$B$14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0-4852-8461-22BFDCF40582}"/>
            </c:ext>
          </c:extLst>
        </c:ser>
        <c:ser>
          <c:idx val="1"/>
          <c:order val="1"/>
          <c:tx>
            <c:strRef>
              <c:f>'8  L'!$C$2</c:f>
              <c:strCache>
                <c:ptCount val="1"/>
                <c:pt idx="0">
                  <c:v>Berlin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  L'!$A$3:$A$14</c:f>
              <c:strCache>
                <c:ptCount val="12"/>
                <c:pt idx="0">
                  <c:v>Jan.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'8  L'!$C$3:$C$14</c:f>
              <c:numCache>
                <c:formatCode>General</c:formatCode>
                <c:ptCount val="12"/>
                <c:pt idx="0">
                  <c:v>24</c:v>
                </c:pt>
                <c:pt idx="1">
                  <c:v>20</c:v>
                </c:pt>
                <c:pt idx="2">
                  <c:v>21</c:v>
                </c:pt>
                <c:pt idx="3">
                  <c:v>18</c:v>
                </c:pt>
                <c:pt idx="4">
                  <c:v>17</c:v>
                </c:pt>
                <c:pt idx="5">
                  <c:v>21</c:v>
                </c:pt>
                <c:pt idx="6">
                  <c:v>19</c:v>
                </c:pt>
                <c:pt idx="7">
                  <c:v>17</c:v>
                </c:pt>
                <c:pt idx="8">
                  <c:v>18</c:v>
                </c:pt>
                <c:pt idx="9">
                  <c:v>18</c:v>
                </c:pt>
                <c:pt idx="10">
                  <c:v>22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0-4852-8461-22BFDCF405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6774464"/>
        <c:axId val="726774880"/>
      </c:barChart>
      <c:catAx>
        <c:axId val="72677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6774880"/>
        <c:crosses val="autoZero"/>
        <c:auto val="1"/>
        <c:lblAlgn val="ctr"/>
        <c:lblOffset val="100"/>
        <c:noMultiLvlLbl val="0"/>
      </c:catAx>
      <c:valAx>
        <c:axId val="72677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677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1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'9'!$F$5</c:f>
              <c:strCache>
                <c:ptCount val="1"/>
                <c:pt idx="0">
                  <c:v>Summen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94-418A-A9B2-5CB51BD21E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94-418A-A9B2-5CB51BD21E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94-418A-A9B2-5CB51BD21E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94-418A-A9B2-5CB51BD21E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B94-418A-A9B2-5CB51BD21E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'9'!$A$6:$A$10</c:f>
              <c:strCache>
                <c:ptCount val="5"/>
                <c:pt idx="0">
                  <c:v>Schorn</c:v>
                </c:pt>
                <c:pt idx="1">
                  <c:v>Huber</c:v>
                </c:pt>
                <c:pt idx="2">
                  <c:v>Maier</c:v>
                </c:pt>
                <c:pt idx="3">
                  <c:v>Holzer</c:v>
                </c:pt>
                <c:pt idx="4">
                  <c:v>Bauer</c:v>
                </c:pt>
              </c:strCache>
            </c:strRef>
          </c:cat>
          <c:val>
            <c:numRef>
              <c:f>'9'!$F$6:$F$10</c:f>
              <c:numCache>
                <c:formatCode>#\ ##0.00\ "€"</c:formatCode>
                <c:ptCount val="5"/>
                <c:pt idx="0">
                  <c:v>98272</c:v>
                </c:pt>
                <c:pt idx="1">
                  <c:v>148817.12</c:v>
                </c:pt>
                <c:pt idx="2">
                  <c:v>153738.34</c:v>
                </c:pt>
                <c:pt idx="3">
                  <c:v>199656.4</c:v>
                </c:pt>
                <c:pt idx="4">
                  <c:v>188398.66999999998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94-418A-A9B2-5CB51BD21EA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'9 L'!$F$5</c:f>
              <c:strCache>
                <c:ptCount val="1"/>
                <c:pt idx="0">
                  <c:v>Summen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B6-4F4D-8EE3-51E2B38C0B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B6-4F4D-8EE3-51E2B38C0B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B6-4F4D-8EE3-51E2B38C0B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1B6-4F4D-8EE3-51E2B38C0B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1B6-4F4D-8EE3-51E2B38C0B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'9 L'!$A$6:$A$10</c:f>
              <c:strCache>
                <c:ptCount val="5"/>
                <c:pt idx="0">
                  <c:v>Schorn</c:v>
                </c:pt>
                <c:pt idx="1">
                  <c:v>Huber</c:v>
                </c:pt>
                <c:pt idx="2">
                  <c:v>Maier</c:v>
                </c:pt>
                <c:pt idx="3">
                  <c:v>Holzer</c:v>
                </c:pt>
                <c:pt idx="4">
                  <c:v>Bauer</c:v>
                </c:pt>
              </c:strCache>
            </c:strRef>
          </c:cat>
          <c:val>
            <c:numRef>
              <c:f>'9 L'!$F$6:$F$10</c:f>
              <c:numCache>
                <c:formatCode>#\ ##0.00\ "€"</c:formatCode>
                <c:ptCount val="5"/>
                <c:pt idx="0">
                  <c:v>98272</c:v>
                </c:pt>
                <c:pt idx="1">
                  <c:v>148817.12</c:v>
                </c:pt>
                <c:pt idx="2">
                  <c:v>153738.34</c:v>
                </c:pt>
                <c:pt idx="3">
                  <c:v>199656.4</c:v>
                </c:pt>
                <c:pt idx="4">
                  <c:v>188398.66999999998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B6-4F4D-8EE3-51E2B38C0B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Neukunden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'11'!$B$3</c:f>
              <c:strCache>
                <c:ptCount val="1"/>
                <c:pt idx="0">
                  <c:v> Kunden </c:v>
                </c:pt>
              </c:strCache>
            </c:strRef>
          </c:tx>
          <c:marker>
            <c:symbol val="none"/>
          </c:marker>
          <c:xVal>
            <c:strRef>
              <c:f>'11'!$A$4:$A$9</c:f>
              <c:strCache>
                <c:ptCount val="6"/>
                <c:pt idx="0">
                  <c:v>Süddeutsche Zeitung</c:v>
                </c:pt>
                <c:pt idx="1">
                  <c:v>Zeitschriften</c:v>
                </c:pt>
                <c:pt idx="2">
                  <c:v>Mundpropaganda</c:v>
                </c:pt>
                <c:pt idx="3">
                  <c:v>Halleiner Tagblatt</c:v>
                </c:pt>
                <c:pt idx="4">
                  <c:v>Werbezettel</c:v>
                </c:pt>
                <c:pt idx="5">
                  <c:v>Sonstiges</c:v>
                </c:pt>
              </c:strCache>
            </c:strRef>
          </c:xVal>
          <c:yVal>
            <c:numRef>
              <c:f>'11'!$B$4:$B$9</c:f>
              <c:numCache>
                <c:formatCode>_(* #\ ##0_);_(* \(#\ ##0\);_(* "-"??_);_(@_)</c:formatCode>
                <c:ptCount val="6"/>
                <c:pt idx="0">
                  <c:v>1890</c:v>
                </c:pt>
                <c:pt idx="1">
                  <c:v>1740</c:v>
                </c:pt>
                <c:pt idx="2">
                  <c:v>1330</c:v>
                </c:pt>
                <c:pt idx="3">
                  <c:v>1650</c:v>
                </c:pt>
                <c:pt idx="4">
                  <c:v>1380</c:v>
                </c:pt>
                <c:pt idx="5">
                  <c:v>1130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6E-4EF6-B5EF-888C180A8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321248"/>
        <c:axId val="124199856"/>
      </c:scatterChart>
      <c:valAx>
        <c:axId val="3733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199856"/>
        <c:crosses val="autoZero"/>
        <c:crossBetween val="midCat"/>
      </c:valAx>
      <c:valAx>
        <c:axId val="124199856"/>
        <c:scaling>
          <c:orientation val="minMax"/>
        </c:scaling>
        <c:delete val="0"/>
        <c:axPos val="l"/>
        <c:majorGridlines/>
        <c:numFmt formatCode="_(* #\ ##0_);_(* \(#\ ##0\);_(* &quot;-&quot;??_);_(@_)" sourceLinked="1"/>
        <c:majorTickMark val="out"/>
        <c:minorTickMark val="none"/>
        <c:tickLblPos val="nextTo"/>
        <c:crossAx val="373321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Neukunden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 L'!$B$3</c:f>
              <c:strCache>
                <c:ptCount val="1"/>
                <c:pt idx="0">
                  <c:v> Kunden </c:v>
                </c:pt>
              </c:strCache>
            </c:strRef>
          </c:tx>
          <c:invertIfNegative val="0"/>
          <c:cat>
            <c:strRef>
              <c:f>'11 L'!$A$4:$A$9</c:f>
              <c:strCache>
                <c:ptCount val="6"/>
                <c:pt idx="0">
                  <c:v>Süddeutsche Zeitung</c:v>
                </c:pt>
                <c:pt idx="1">
                  <c:v>Zeitschriften</c:v>
                </c:pt>
                <c:pt idx="2">
                  <c:v>Mundpropaganda</c:v>
                </c:pt>
                <c:pt idx="3">
                  <c:v>Halleiner Tagblatt</c:v>
                </c:pt>
                <c:pt idx="4">
                  <c:v>Werbezettel</c:v>
                </c:pt>
                <c:pt idx="5">
                  <c:v>Sonstiges</c:v>
                </c:pt>
              </c:strCache>
            </c:strRef>
          </c:cat>
          <c:val>
            <c:numRef>
              <c:f>'11 L'!$B$4:$B$9</c:f>
              <c:numCache>
                <c:formatCode>_(* #\ ##0_);_(* \(#\ ##0\);_(* "-"??_);_(@_)</c:formatCode>
                <c:ptCount val="6"/>
                <c:pt idx="0">
                  <c:v>1890</c:v>
                </c:pt>
                <c:pt idx="1">
                  <c:v>1740</c:v>
                </c:pt>
                <c:pt idx="2">
                  <c:v>1330</c:v>
                </c:pt>
                <c:pt idx="3">
                  <c:v>1650</c:v>
                </c:pt>
                <c:pt idx="4">
                  <c:v>1380</c:v>
                </c:pt>
                <c:pt idx="5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2-4C23-B7D0-148353B1A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321248"/>
        <c:axId val="124199856"/>
      </c:barChart>
      <c:catAx>
        <c:axId val="3733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199856"/>
        <c:crosses val="autoZero"/>
        <c:auto val="1"/>
        <c:lblAlgn val="ctr"/>
        <c:lblOffset val="100"/>
        <c:noMultiLvlLbl val="0"/>
      </c:catAx>
      <c:valAx>
        <c:axId val="124199856"/>
        <c:scaling>
          <c:orientation val="minMax"/>
        </c:scaling>
        <c:delete val="0"/>
        <c:axPos val="l"/>
        <c:majorGridlines/>
        <c:numFmt formatCode="_(* #\ ##0_);_(* \(#\ ##0\);_(* &quot;-&quot;??_);_(@_)" sourceLinked="1"/>
        <c:majorTickMark val="out"/>
        <c:minorTickMark val="none"/>
        <c:tickLblPos val="nextTo"/>
        <c:crossAx val="37332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'12'!$B$3</c:f>
              <c:strCache>
                <c:ptCount val="1"/>
                <c:pt idx="0">
                  <c:v> Kunden </c:v>
                </c:pt>
              </c:strCache>
            </c:strRef>
          </c:tx>
          <c:invertIfNegative val="0"/>
          <c:cat>
            <c:strRef>
              <c:f>'12'!$A$4:$A$9</c:f>
              <c:strCache>
                <c:ptCount val="6"/>
                <c:pt idx="0">
                  <c:v>Süddeutsche Zeitung</c:v>
                </c:pt>
                <c:pt idx="1">
                  <c:v>Zeitschriften</c:v>
                </c:pt>
                <c:pt idx="2">
                  <c:v>Mundpropaganda</c:v>
                </c:pt>
                <c:pt idx="3">
                  <c:v>Halleiner Tagblatt</c:v>
                </c:pt>
                <c:pt idx="4">
                  <c:v>Werbezettel</c:v>
                </c:pt>
                <c:pt idx="5">
                  <c:v>Sonstiges</c:v>
                </c:pt>
              </c:strCache>
            </c:strRef>
          </c:cat>
          <c:val>
            <c:numRef>
              <c:f>'12'!$B$4:$B$9</c:f>
              <c:numCache>
                <c:formatCode>_(* #\ ##0_);_(* \(#\ ##0\);_(* "-"??_);_(@_)</c:formatCode>
                <c:ptCount val="6"/>
                <c:pt idx="0">
                  <c:v>1890</c:v>
                </c:pt>
                <c:pt idx="1">
                  <c:v>1740</c:v>
                </c:pt>
                <c:pt idx="2">
                  <c:v>1330</c:v>
                </c:pt>
                <c:pt idx="3">
                  <c:v>1650</c:v>
                </c:pt>
                <c:pt idx="4">
                  <c:v>1380</c:v>
                </c:pt>
                <c:pt idx="5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D-459E-9F1E-B3C4D9744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321248"/>
        <c:axId val="124199856"/>
      </c:barChart>
      <c:catAx>
        <c:axId val="3733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199856"/>
        <c:crosses val="autoZero"/>
        <c:auto val="1"/>
        <c:lblAlgn val="ctr"/>
        <c:lblOffset val="100"/>
        <c:noMultiLvlLbl val="0"/>
      </c:catAx>
      <c:valAx>
        <c:axId val="124199856"/>
        <c:scaling>
          <c:orientation val="minMax"/>
        </c:scaling>
        <c:delete val="0"/>
        <c:axPos val="l"/>
        <c:majorGridlines/>
        <c:numFmt formatCode="_(* #\ ##0_);_(* \(#\ ##0\);_(* &quot;-&quot;??_);_(@_)" sourceLinked="1"/>
        <c:majorTickMark val="out"/>
        <c:minorTickMark val="none"/>
        <c:tickLblPos val="nextTo"/>
        <c:crossAx val="373321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2D58F92-D57C-4319-A344-92AF465BAD0B}">
  <sheetPr/>
  <sheetViews>
    <sheetView tabSelected="1" zoomScale="142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chart" Target="../charts/chart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116378</xdr:colOff>
      <xdr:row>2</xdr:row>
      <xdr:rowOff>133004</xdr:rowOff>
    </xdr:from>
    <xdr:to>
      <xdr:col>13</xdr:col>
      <xdr:colOff>149939</xdr:colOff>
      <xdr:row>15</xdr:row>
      <xdr:rowOff>22686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A979219-3136-4A34-A88A-3C519276A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4238" y="491144"/>
          <a:ext cx="2290986" cy="250143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148937</xdr:colOff>
      <xdr:row>2</xdr:row>
      <xdr:rowOff>48196</xdr:rowOff>
    </xdr:from>
    <xdr:to>
      <xdr:col>2</xdr:col>
      <xdr:colOff>291955</xdr:colOff>
      <xdr:row>3</xdr:row>
      <xdr:rowOff>101902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B0D7310-6BFC-49BA-BF2C-804BCF66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937" y="400621"/>
          <a:ext cx="3343418" cy="25373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264795</xdr:colOff>
      <xdr:row>0</xdr:row>
      <xdr:rowOff>85725</xdr:rowOff>
    </xdr:from>
    <xdr:to>
      <xdr:col>7</xdr:col>
      <xdr:colOff>396240</xdr:colOff>
      <xdr:row>14</xdr:row>
      <xdr:rowOff>59055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6BDAE21-EF84-4D9D-8842-F85D0532B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264795</xdr:colOff>
      <xdr:row>0</xdr:row>
      <xdr:rowOff>85725</xdr:rowOff>
    </xdr:from>
    <xdr:to>
      <xdr:col>7</xdr:col>
      <xdr:colOff>396240</xdr:colOff>
      <xdr:row>14</xdr:row>
      <xdr:rowOff>59055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F9DEE25-D1F2-465F-9009-7471AE67D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264795</xdr:colOff>
      <xdr:row>0</xdr:row>
      <xdr:rowOff>85725</xdr:rowOff>
    </xdr:from>
    <xdr:to>
      <xdr:col>7</xdr:col>
      <xdr:colOff>396240</xdr:colOff>
      <xdr:row>14</xdr:row>
      <xdr:rowOff>59055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2C8F46F-DE3C-4E38-9685-FDAA0CEDB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14</xdr:row>
      <xdr:rowOff>60960</xdr:rowOff>
    </xdr:from>
    <xdr:to>
      <xdr:col>5</xdr:col>
      <xdr:colOff>358140</xdr:colOff>
      <xdr:row>30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5B0EDD0-7E10-43CA-A1B3-D6E6414C6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630555</xdr:colOff>
      <xdr:row>14</xdr:row>
      <xdr:rowOff>114299</xdr:rowOff>
    </xdr:from>
    <xdr:to>
      <xdr:col>13</xdr:col>
      <xdr:colOff>163831</xdr:colOff>
      <xdr:row>27</xdr:row>
      <xdr:rowOff>47624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F3CC1879-D449-4DAD-894A-4B9F37554AEB}"/>
            </a:ext>
          </a:extLst>
        </xdr:cNvPr>
        <xdr:cNvGrpSpPr/>
      </xdr:nvGrpSpPr>
      <xdr:grpSpPr>
        <a:xfrm>
          <a:off x="4874895" y="2809874"/>
          <a:ext cx="6217921" cy="2164080"/>
          <a:chOff x="6372229" y="2665095"/>
          <a:chExt cx="6212410" cy="2195062"/>
        </a:xfrm>
      </xdr:grpSpPr>
      <xdr:sp macro="" textlink="">
        <xdr:nvSpPr>
          <xdr:cNvPr id="10" name="Textfeld 9">
            <a:extLst>
              <a:ext uri="{FF2B5EF4-FFF2-40B4-BE49-F238E27FC236}">
                <a16:creationId xmlns:a16="http://schemas.microsoft.com/office/drawing/2014/main" id="{72BE4E3F-B21C-49D8-BC7D-1E392C7F0C04}"/>
              </a:ext>
            </a:extLst>
          </xdr:cNvPr>
          <xdr:cNvSpPr txBox="1"/>
        </xdr:nvSpPr>
        <xdr:spPr>
          <a:xfrm>
            <a:off x="6372229" y="2665095"/>
            <a:ext cx="6212410" cy="2195062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AT" sz="1200" b="1">
                <a:solidFill>
                  <a:schemeClr val="tx2">
                    <a:lumMod val="75000"/>
                  </a:schemeClr>
                </a:solidFill>
              </a:rPr>
              <a:t>Aufgabe</a:t>
            </a:r>
          </a:p>
          <a:p>
            <a:pPr rtl="0"/>
            <a:r>
              <a:rPr lang="de-DE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Ändere im Diagramm die Datenbeschriftung so, dass nur die Prozentsätze außerhalb der Diagrammelemente angezeigt werden. Entferne die Anzeige der Werte in Euro.</a:t>
            </a:r>
            <a:endParaRPr lang="de-AT" sz="120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  <a:p>
            <a:r>
              <a:rPr lang="de-AT" sz="1200" b="1" i="1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Anleitung</a:t>
            </a:r>
          </a:p>
          <a:p>
            <a:r>
              <a:rPr lang="de-AT" sz="1200" i="1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Wähle das Diagramm aus.  </a:t>
            </a:r>
          </a:p>
          <a:p>
            <a:pPr>
              <a:spcBef>
                <a:spcPts val="600"/>
              </a:spcBef>
            </a:pPr>
            <a:r>
              <a:rPr lang="de-AT" sz="110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Diagrammelemente</a:t>
            </a:r>
            <a:r>
              <a:rPr lang="de-AT" sz="1200" i="1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          &gt; Datenbeschriftungen &gt; Weitere Optionen</a:t>
            </a:r>
          </a:p>
          <a:p>
            <a:pPr>
              <a:spcBef>
                <a:spcPts val="600"/>
              </a:spcBef>
            </a:pPr>
            <a:r>
              <a:rPr lang="de-AT" sz="1200" i="1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            &gt; Beschriftungsoptionen &gt; Wähle Prozentsatz aus und alle</a:t>
            </a:r>
            <a:r>
              <a:rPr lang="de-AT" sz="1200" i="1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 anderen Optionen ab.</a:t>
            </a:r>
          </a:p>
          <a:p>
            <a:br>
              <a:rPr lang="de-AT" sz="1100" i="1" baseline="0">
                <a:solidFill>
                  <a:schemeClr val="accent1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de-AT" sz="1100" i="1" baseline="0">
                <a:solidFill>
                  <a:schemeClr val="accent1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rPr>
              <a:t>Wähle die Option: </a:t>
            </a:r>
            <a:r>
              <a:rPr lang="de-AT" sz="1100" b="1" i="1" baseline="0">
                <a:solidFill>
                  <a:schemeClr val="accent1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rPr>
              <a:t>Am Ende außerhalb</a:t>
            </a:r>
            <a:endParaRPr lang="de-AT" sz="1200">
              <a:solidFill>
                <a:schemeClr val="accent1">
                  <a:lumMod val="75000"/>
                </a:schemeClr>
              </a:solidFill>
              <a:effectLst/>
            </a:endParaRPr>
          </a:p>
        </xdr:txBody>
      </xdr:sp>
      <xdr:pic>
        <xdr:nvPicPr>
          <xdr:cNvPr id="11" name="Grafik 10">
            <a:extLst>
              <a:ext uri="{FF2B5EF4-FFF2-40B4-BE49-F238E27FC236}">
                <a16:creationId xmlns:a16="http://schemas.microsoft.com/office/drawing/2014/main" id="{E4096337-5484-44EB-BE51-06D2EFAF4E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35240" y="3697098"/>
            <a:ext cx="234315" cy="252007"/>
          </a:xfrm>
          <a:prstGeom prst="rect">
            <a:avLst/>
          </a:prstGeom>
        </xdr:spPr>
      </xdr:pic>
      <xdr:pic>
        <xdr:nvPicPr>
          <xdr:cNvPr id="12" name="Grafik 11">
            <a:extLst>
              <a:ext uri="{FF2B5EF4-FFF2-40B4-BE49-F238E27FC236}">
                <a16:creationId xmlns:a16="http://schemas.microsoft.com/office/drawing/2014/main" id="{6E5E834A-CDB7-4EE9-8944-AE25F48F72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465570" y="3930015"/>
            <a:ext cx="360096" cy="342948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14</xdr:row>
      <xdr:rowOff>60960</xdr:rowOff>
    </xdr:from>
    <xdr:to>
      <xdr:col>5</xdr:col>
      <xdr:colOff>358140</xdr:colOff>
      <xdr:row>30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390BA5C-1F7D-4945-BA17-A10724830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604156</xdr:colOff>
      <xdr:row>14</xdr:row>
      <xdr:rowOff>136071</xdr:rowOff>
    </xdr:from>
    <xdr:to>
      <xdr:col>13</xdr:col>
      <xdr:colOff>127907</xdr:colOff>
      <xdr:row>27</xdr:row>
      <xdr:rowOff>113211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8A3522D-1DA2-4A32-893B-A4361359FA60}"/>
            </a:ext>
          </a:extLst>
        </xdr:cNvPr>
        <xdr:cNvSpPr txBox="1"/>
      </xdr:nvSpPr>
      <xdr:spPr>
        <a:xfrm>
          <a:off x="4996542" y="2732314"/>
          <a:ext cx="6398079" cy="209985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Ändere im Diagramm die Datenbeschriftung so, dass nur die Prozentsätze außerhalb der Diagrammelemente angezeigt werden. Entferne die Anzeige der Werte in Euro.</a:t>
          </a:r>
          <a:endParaRPr lang="de-AT">
            <a:effectLst/>
          </a:endParaRPr>
        </a:p>
        <a:p>
          <a:pPr rtl="0"/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Wähle das Diagramm aus.  </a:t>
          </a:r>
        </a:p>
        <a:p>
          <a:pPr>
            <a:spcBef>
              <a:spcPts val="600"/>
            </a:spcBef>
          </a:pPr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Diagrammelemente          &gt; Datenbeschriftungen &gt; Weitere Optionen</a:t>
          </a:r>
        </a:p>
        <a:p>
          <a:pPr>
            <a:spcBef>
              <a:spcPts val="600"/>
            </a:spcBef>
          </a:pPr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           &gt; Beschriftungsoptionen &gt; Wähle Prozentsatz aus und alle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anderen Optionen ab.</a:t>
          </a:r>
        </a:p>
        <a:p>
          <a:pPr>
            <a:spcBef>
              <a:spcPts val="600"/>
            </a:spcBef>
          </a:pPr>
          <a:b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</a:b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 Wähle die Option: </a:t>
          </a:r>
          <a:r>
            <a:rPr lang="de-AT" sz="1200" b="1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Am Ende außerhalb</a:t>
          </a:r>
          <a:endParaRPr lang="de-AT" sz="1200" b="1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757003</xdr:colOff>
      <xdr:row>21</xdr:row>
      <xdr:rowOff>42995</xdr:rowOff>
    </xdr:from>
    <xdr:to>
      <xdr:col>7</xdr:col>
      <xdr:colOff>423290</xdr:colOff>
      <xdr:row>24</xdr:row>
      <xdr:rowOff>104074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D236BD13-C545-4415-92E8-E2A29D96DCEE}"/>
            </a:ext>
          </a:extLst>
        </xdr:cNvPr>
        <xdr:cNvGrpSpPr/>
      </xdr:nvGrpSpPr>
      <xdr:grpSpPr>
        <a:xfrm>
          <a:off x="5003248" y="3940625"/>
          <a:ext cx="1432222" cy="571619"/>
          <a:chOff x="6465570" y="3697098"/>
          <a:chExt cx="1403985" cy="575865"/>
        </a:xfrm>
      </xdr:grpSpPr>
      <xdr:pic>
        <xdr:nvPicPr>
          <xdr:cNvPr id="5" name="Grafik 4">
            <a:extLst>
              <a:ext uri="{FF2B5EF4-FFF2-40B4-BE49-F238E27FC236}">
                <a16:creationId xmlns:a16="http://schemas.microsoft.com/office/drawing/2014/main" id="{AE26CFB0-9CA9-4C18-9770-73F002B8D5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35240" y="3697098"/>
            <a:ext cx="234315" cy="252007"/>
          </a:xfrm>
          <a:prstGeom prst="rect">
            <a:avLst/>
          </a:prstGeom>
        </xdr:spPr>
      </xdr:pic>
      <xdr:pic>
        <xdr:nvPicPr>
          <xdr:cNvPr id="6" name="Grafik 5">
            <a:extLst>
              <a:ext uri="{FF2B5EF4-FFF2-40B4-BE49-F238E27FC236}">
                <a16:creationId xmlns:a16="http://schemas.microsoft.com/office/drawing/2014/main" id="{76834333-31F9-42C3-B361-602660CC04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465570" y="3930015"/>
            <a:ext cx="360096" cy="342948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236219</xdr:colOff>
      <xdr:row>3</xdr:row>
      <xdr:rowOff>30480</xdr:rowOff>
    </xdr:from>
    <xdr:to>
      <xdr:col>11</xdr:col>
      <xdr:colOff>367665</xdr:colOff>
      <xdr:row>14</xdr:row>
      <xdr:rowOff>47625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3B27D9B-9402-478D-8FE8-B65889CAF00A}"/>
            </a:ext>
          </a:extLst>
        </xdr:cNvPr>
        <xdr:cNvSpPr txBox="1"/>
      </xdr:nvSpPr>
      <xdr:spPr>
        <a:xfrm>
          <a:off x="2886074" y="781050"/>
          <a:ext cx="5374006" cy="191643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r>
            <a:rPr lang="de-AT" sz="1200">
              <a:solidFill>
                <a:schemeClr val="tx2">
                  <a:lumMod val="75000"/>
                </a:schemeClr>
              </a:solidFill>
            </a:rPr>
            <a:t>Tabellen sollen keine Leerzeilen aufweisen.</a:t>
          </a:r>
          <a:r>
            <a:rPr lang="de-AT" sz="1200" baseline="0">
              <a:solidFill>
                <a:schemeClr val="tx2">
                  <a:lumMod val="75000"/>
                </a:schemeClr>
              </a:solidFill>
            </a:rPr>
            <a:t> Das könnte Probleme bereiten, z. B. beim Sortieren.</a:t>
          </a:r>
          <a:br>
            <a:rPr lang="de-AT" sz="1200" baseline="0">
              <a:solidFill>
                <a:schemeClr val="tx2">
                  <a:lumMod val="75000"/>
                </a:schemeClr>
              </a:solidFill>
            </a:rPr>
          </a:br>
          <a:r>
            <a:rPr lang="de-AT" sz="1200" baseline="0">
              <a:solidFill>
                <a:schemeClr val="tx2">
                  <a:lumMod val="75000"/>
                </a:schemeClr>
              </a:solidFill>
            </a:rPr>
            <a:t>Entferne die Leerzeile!</a:t>
          </a:r>
        </a:p>
        <a:p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Klick in den Zeilenkopf 8,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damit die Zeile markiert ist.</a:t>
          </a:r>
        </a:p>
        <a:p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Start &gt; Zeilen &gt; Löschen &gt; Blattzeilen löschen</a:t>
          </a:r>
          <a:b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</a:b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oder:  Rechtsklick &gt; Zellen löschen</a:t>
          </a:r>
          <a:endParaRPr lang="de-AT" sz="1200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238124</xdr:colOff>
      <xdr:row>3</xdr:row>
      <xdr:rowOff>28575</xdr:rowOff>
    </xdr:from>
    <xdr:to>
      <xdr:col>11</xdr:col>
      <xdr:colOff>363855</xdr:colOff>
      <xdr:row>15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8227BC6-0683-43F0-8A18-AACD9E64928B}"/>
            </a:ext>
          </a:extLst>
        </xdr:cNvPr>
        <xdr:cNvSpPr txBox="1"/>
      </xdr:nvSpPr>
      <xdr:spPr>
        <a:xfrm>
          <a:off x="2886074" y="781050"/>
          <a:ext cx="5374006" cy="20383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r>
            <a:rPr lang="de-AT" sz="1200">
              <a:solidFill>
                <a:schemeClr val="tx2">
                  <a:lumMod val="75000"/>
                </a:schemeClr>
              </a:solidFill>
            </a:rPr>
            <a:t>Tabellen sollen keine Leerzeilen aufweisen.</a:t>
          </a:r>
          <a:r>
            <a:rPr lang="de-AT" sz="1200" baseline="0">
              <a:solidFill>
                <a:schemeClr val="tx2">
                  <a:lumMod val="75000"/>
                </a:schemeClr>
              </a:solidFill>
            </a:rPr>
            <a:t> Das könnte Probleme bereiten, z. B. beim Sortieren.</a:t>
          </a:r>
          <a:br>
            <a:rPr lang="de-AT" sz="1200" baseline="0">
              <a:solidFill>
                <a:schemeClr val="tx2">
                  <a:lumMod val="75000"/>
                </a:schemeClr>
              </a:solidFill>
            </a:rPr>
          </a:br>
          <a:r>
            <a:rPr lang="de-AT" sz="1200" baseline="0">
              <a:solidFill>
                <a:schemeClr val="tx2">
                  <a:lumMod val="75000"/>
                </a:schemeClr>
              </a:solidFill>
            </a:rPr>
            <a:t>Entferne die Leerzeile!</a:t>
          </a:r>
        </a:p>
        <a:p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Klick in den Zeilenkopf 8,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damit die Zeile markiert ist.</a:t>
          </a:r>
        </a:p>
        <a:p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Start &gt; Zeilen &gt; Löschen &gt; Blattzeilen löschen</a:t>
          </a:r>
          <a:b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</a:b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oder:  Rechtsklick &gt; Zellen löschen</a:t>
          </a:r>
          <a:endParaRPr lang="de-AT" sz="1200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360045</xdr:colOff>
      <xdr:row>0</xdr:row>
      <xdr:rowOff>182880</xdr:rowOff>
    </xdr:from>
    <xdr:to>
      <xdr:col>8</xdr:col>
      <xdr:colOff>464820</xdr:colOff>
      <xdr:row>15</xdr:row>
      <xdr:rowOff>125730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51CA3DD-17E5-4CCE-B4B2-7428531F3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16</xdr:row>
      <xdr:rowOff>150495</xdr:rowOff>
    </xdr:from>
    <xdr:to>
      <xdr:col>7</xdr:col>
      <xdr:colOff>396241</xdr:colOff>
      <xdr:row>24</xdr:row>
      <xdr:rowOff>9525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D6F4BC2-71FF-4924-8604-37D3ACE039C0}"/>
            </a:ext>
          </a:extLst>
        </xdr:cNvPr>
        <xdr:cNvSpPr txBox="1"/>
      </xdr:nvSpPr>
      <xdr:spPr>
        <a:xfrm>
          <a:off x="361950" y="3512820"/>
          <a:ext cx="6196966" cy="148780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endParaRPr lang="de-AT" sz="1200" b="1">
            <a:solidFill>
              <a:schemeClr val="tx2">
                <a:lumMod val="75000"/>
              </a:schemeClr>
            </a:solidFill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Ändere den Diagrammtyp von Linie auf Säulen ab.</a:t>
          </a:r>
        </a:p>
        <a:p>
          <a:pPr rtl="0"/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endParaRPr lang="de-AT" sz="1200" b="1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Wähle 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das Diagramm aus. Diagrammentwurf &gt; Typ &gt; Diagrammtyp ändern</a:t>
          </a:r>
          <a:endParaRPr lang="de-AT" sz="1200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360045</xdr:colOff>
      <xdr:row>0</xdr:row>
      <xdr:rowOff>182880</xdr:rowOff>
    </xdr:from>
    <xdr:to>
      <xdr:col>8</xdr:col>
      <xdr:colOff>464820</xdr:colOff>
      <xdr:row>15</xdr:row>
      <xdr:rowOff>125730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C1490C5-6D7F-41EB-A8C8-890D82C37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16</xdr:row>
      <xdr:rowOff>150495</xdr:rowOff>
    </xdr:from>
    <xdr:to>
      <xdr:col>7</xdr:col>
      <xdr:colOff>396241</xdr:colOff>
      <xdr:row>24</xdr:row>
      <xdr:rowOff>9525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7917004-7202-4066-9662-A203B046A0DD}"/>
            </a:ext>
          </a:extLst>
        </xdr:cNvPr>
        <xdr:cNvSpPr txBox="1"/>
      </xdr:nvSpPr>
      <xdr:spPr>
        <a:xfrm>
          <a:off x="358140" y="3512820"/>
          <a:ext cx="6204586" cy="148971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endParaRPr lang="de-AT" sz="1200" b="1">
            <a:solidFill>
              <a:schemeClr val="tx2">
                <a:lumMod val="75000"/>
              </a:schemeClr>
            </a:solidFill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Ändere den Diagrammtyp von Linie auf Säulen ab.</a:t>
          </a:r>
        </a:p>
        <a:p>
          <a:pPr rtl="0"/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endParaRPr lang="de-AT" sz="1200" b="1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Wähle 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das Diagramm aus. Diagrammentwurf &gt; Typ &gt; Diagrammtyp ändern</a:t>
          </a:r>
          <a:endParaRPr lang="de-AT" sz="1200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360045</xdr:colOff>
      <xdr:row>0</xdr:row>
      <xdr:rowOff>182880</xdr:rowOff>
    </xdr:from>
    <xdr:to>
      <xdr:col>8</xdr:col>
      <xdr:colOff>464820</xdr:colOff>
      <xdr:row>15</xdr:row>
      <xdr:rowOff>125730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FF686CB-2410-4145-9720-1F15ADBE2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16</xdr:row>
      <xdr:rowOff>150495</xdr:rowOff>
    </xdr:from>
    <xdr:to>
      <xdr:col>7</xdr:col>
      <xdr:colOff>396241</xdr:colOff>
      <xdr:row>28</xdr:row>
      <xdr:rowOff>76200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008167-2EF5-4B84-8473-985BA2C2CE56}"/>
            </a:ext>
          </a:extLst>
        </xdr:cNvPr>
        <xdr:cNvSpPr txBox="1"/>
      </xdr:nvSpPr>
      <xdr:spPr>
        <a:xfrm>
          <a:off x="361950" y="3512820"/>
          <a:ext cx="6196966" cy="224028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endParaRPr lang="de-AT" sz="1200" b="1">
            <a:solidFill>
              <a:schemeClr val="tx2">
                <a:lumMod val="75000"/>
              </a:schemeClr>
            </a:solidFill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DE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Ändere im Diagramm </a:t>
          </a: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 Diagrammtitel auf </a:t>
          </a:r>
          <a:r>
            <a:rPr lang="de-AT" sz="12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Neukunden</a:t>
          </a: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ab.</a:t>
          </a: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Entferne die Legende.</a:t>
          </a:r>
        </a:p>
        <a:p>
          <a:pPr rtl="0"/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endParaRPr lang="de-AT" sz="1200" b="1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Wähle 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den Diagrammtitel </a:t>
          </a:r>
          <a:r>
            <a:rPr lang="de-AT" sz="1200" b="1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Kunden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aus</a:t>
          </a:r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. Klick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direkt auf die Schrift und schreibe.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Wähle die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Legende </a:t>
          </a:r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aus, Ent-Taste</a:t>
          </a:r>
          <a:b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</a:br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oder:  Wähle das Diagramm aus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, &gt; Diagrammelemente           &gt; Legende abwählen</a:t>
          </a:r>
          <a:endParaRPr lang="de-AT" sz="1200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4</xdr:col>
      <xdr:colOff>262890</xdr:colOff>
      <xdr:row>24</xdr:row>
      <xdr:rowOff>133350</xdr:rowOff>
    </xdr:from>
    <xdr:to>
      <xdr:col>4</xdr:col>
      <xdr:colOff>542964</xdr:colOff>
      <xdr:row>26</xdr:row>
      <xdr:rowOff>106724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90F0E85-1169-4103-9CC3-35DF68E54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53840" y="5124450"/>
          <a:ext cx="280074" cy="3162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116378</xdr:colOff>
      <xdr:row>2</xdr:row>
      <xdr:rowOff>133004</xdr:rowOff>
    </xdr:from>
    <xdr:to>
      <xdr:col>13</xdr:col>
      <xdr:colOff>149939</xdr:colOff>
      <xdr:row>15</xdr:row>
      <xdr:rowOff>22686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ECFA3D3-E14D-4FE0-AB58-0EE81205C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0428" y="489239"/>
          <a:ext cx="2290986" cy="250143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141317</xdr:colOff>
      <xdr:row>2</xdr:row>
      <xdr:rowOff>46291</xdr:rowOff>
    </xdr:from>
    <xdr:to>
      <xdr:col>2</xdr:col>
      <xdr:colOff>286240</xdr:colOff>
      <xdr:row>3</xdr:row>
      <xdr:rowOff>98092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811B71C-C9C4-4B84-A4ED-86C3447F5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412" y="400621"/>
          <a:ext cx="3343418" cy="25373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360045</xdr:colOff>
      <xdr:row>0</xdr:row>
      <xdr:rowOff>182880</xdr:rowOff>
    </xdr:from>
    <xdr:to>
      <xdr:col>8</xdr:col>
      <xdr:colOff>464820</xdr:colOff>
      <xdr:row>15</xdr:row>
      <xdr:rowOff>125730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BF39422-1D00-4E01-A9C0-B77041B1B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358140</xdr:colOff>
      <xdr:row>16</xdr:row>
      <xdr:rowOff>150495</xdr:rowOff>
    </xdr:from>
    <xdr:to>
      <xdr:col>7</xdr:col>
      <xdr:colOff>400051</xdr:colOff>
      <xdr:row>26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7C2BDD4-5694-4D16-BBF2-35B7F33B9BD6}"/>
            </a:ext>
          </a:extLst>
        </xdr:cNvPr>
        <xdr:cNvSpPr txBox="1"/>
      </xdr:nvSpPr>
      <xdr:spPr>
        <a:xfrm>
          <a:off x="361950" y="3512820"/>
          <a:ext cx="6196966" cy="19507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endParaRPr lang="de-AT" sz="1200" b="1">
            <a:solidFill>
              <a:schemeClr val="tx2">
                <a:lumMod val="75000"/>
              </a:schemeClr>
            </a:solidFill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DE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Ändere im Diagramm </a:t>
          </a: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 Diagrammtitel auf </a:t>
          </a:r>
          <a:r>
            <a:rPr lang="de-AT" sz="12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Neukunden</a:t>
          </a: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ab.</a:t>
          </a: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Entferne die Legende.</a:t>
          </a:r>
        </a:p>
        <a:p>
          <a:pPr rtl="0"/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endParaRPr lang="de-AT" sz="1200" b="1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Wähle 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den Diagrammtitel </a:t>
          </a:r>
          <a:r>
            <a:rPr lang="de-AT" sz="1200" b="1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Kunden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aus</a:t>
          </a:r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. Klick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direkt auf die Schrift und schreibe.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Wähle die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Legende </a:t>
          </a:r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aus, Ent-Taste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360045</xdr:colOff>
      <xdr:row>0</xdr:row>
      <xdr:rowOff>182880</xdr:rowOff>
    </xdr:from>
    <xdr:to>
      <xdr:col>8</xdr:col>
      <xdr:colOff>464820</xdr:colOff>
      <xdr:row>15</xdr:row>
      <xdr:rowOff>125730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03CB5A0-845F-43A9-B339-F378D266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358140</xdr:colOff>
      <xdr:row>16</xdr:row>
      <xdr:rowOff>150495</xdr:rowOff>
    </xdr:from>
    <xdr:to>
      <xdr:col>7</xdr:col>
      <xdr:colOff>400051</xdr:colOff>
      <xdr:row>28</xdr:row>
      <xdr:rowOff>95250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8191257-24FA-4034-AA7F-FD6CE2954E40}"/>
            </a:ext>
          </a:extLst>
        </xdr:cNvPr>
        <xdr:cNvSpPr txBox="1"/>
      </xdr:nvSpPr>
      <xdr:spPr>
        <a:xfrm>
          <a:off x="358140" y="3512820"/>
          <a:ext cx="6204586" cy="225933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endParaRPr lang="de-AT" sz="1200" b="1">
            <a:solidFill>
              <a:schemeClr val="tx2">
                <a:lumMod val="75000"/>
              </a:schemeClr>
            </a:solidFill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DE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Ändere im Diagramm </a:t>
          </a: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Säulenfarbe für die Süddeutsche Zeitung auf die Farbe Grün.</a:t>
          </a:r>
        </a:p>
        <a:p>
          <a:pPr rtl="0"/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endParaRPr lang="de-AT" sz="1200" b="1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Klicke auf eine beliebige Säule. Klicke anschließend erneut speziell auf die Säule der Süddeutschen Zeitung, damit nur diese markiert wird. Danach kannst du für genau diese Säule die Füllfarbe ändern.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Format &gt; Formenarten &gt; Fülleffekt</a:t>
          </a:r>
          <a:b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</a:br>
          <a:endParaRPr lang="de-AT" sz="1200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360045</xdr:colOff>
      <xdr:row>0</xdr:row>
      <xdr:rowOff>182880</xdr:rowOff>
    </xdr:from>
    <xdr:to>
      <xdr:col>8</xdr:col>
      <xdr:colOff>464820</xdr:colOff>
      <xdr:row>15</xdr:row>
      <xdr:rowOff>125730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CA84C83-48C5-4EF4-8D0C-C1434706B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16</xdr:row>
      <xdr:rowOff>150495</xdr:rowOff>
    </xdr:from>
    <xdr:to>
      <xdr:col>7</xdr:col>
      <xdr:colOff>396241</xdr:colOff>
      <xdr:row>27</xdr:row>
      <xdr:rowOff>9525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6D7B655-7EB8-4687-B409-31E9E51E558F}"/>
            </a:ext>
          </a:extLst>
        </xdr:cNvPr>
        <xdr:cNvSpPr txBox="1"/>
      </xdr:nvSpPr>
      <xdr:spPr>
        <a:xfrm>
          <a:off x="358140" y="3512820"/>
          <a:ext cx="6204586" cy="200406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endParaRPr lang="de-AT" sz="1200" b="1">
            <a:solidFill>
              <a:schemeClr val="tx2">
                <a:lumMod val="75000"/>
              </a:schemeClr>
            </a:solidFill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DE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Ändere im Diagramm </a:t>
          </a: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Säulenfarbe für die Süddeutsche Zeitung auf die Farbe Grün.</a:t>
          </a:r>
        </a:p>
        <a:p>
          <a:pPr rtl="0"/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endParaRPr lang="de-AT" sz="1200" b="1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Klicke auf eine beliebige Säule. Klicke anschließend erneut speziell auf die Säule der Süddeutschen Zeitung, damit nur diese markiert wird. Danach kannst du für genau diese Säule die Füllfarbe ändern.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Format &gt; Formenarten &gt; Fülleffekt</a:t>
          </a:r>
          <a:b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</a:br>
          <a:endParaRPr lang="de-AT" sz="1200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11</xdr:row>
      <xdr:rowOff>20955</xdr:rowOff>
    </xdr:from>
    <xdr:to>
      <xdr:col>7</xdr:col>
      <xdr:colOff>434341</xdr:colOff>
      <xdr:row>29</xdr:row>
      <xdr:rowOff>19050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9643521-9C46-439B-A57F-E72A1FA6371A}"/>
            </a:ext>
          </a:extLst>
        </xdr:cNvPr>
        <xdr:cNvSpPr txBox="1"/>
      </xdr:nvSpPr>
      <xdr:spPr>
        <a:xfrm>
          <a:off x="264795" y="2373630"/>
          <a:ext cx="6208396" cy="308419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endParaRPr lang="de-AT" sz="1200" b="1">
            <a:solidFill>
              <a:schemeClr val="tx2">
                <a:lumMod val="75000"/>
              </a:schemeClr>
            </a:solidFill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der Zelle E6 wurde die Formel </a:t>
          </a:r>
          <a:r>
            <a:rPr lang="de-AT" sz="1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nicht</a:t>
          </a: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nach der guten Praxis in Excel erstellt. Korrigiere die Formel.</a:t>
          </a:r>
        </a:p>
        <a:p>
          <a:pPr rtl="0"/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endParaRPr lang="de-AT" sz="1200" b="1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Wähle die Zelle aus und ersetze die Zahl 25 durch den Zellbezug D6.</a:t>
          </a:r>
          <a:b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</a:b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Die Formel kannst du direkt mit einem Doppelklick auf die Zelle E6 abändern, oder du änderst diese in der Bearbeitungsleiste.</a:t>
          </a:r>
          <a:endParaRPr lang="de-AT" sz="1200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548640</xdr:colOff>
      <xdr:row>23</xdr:row>
      <xdr:rowOff>62865</xdr:rowOff>
    </xdr:from>
    <xdr:to>
      <xdr:col>5</xdr:col>
      <xdr:colOff>320339</xdr:colOff>
      <xdr:row>27</xdr:row>
      <xdr:rowOff>76297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6D05780-BA15-49C0-86E7-D2FA326F5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4615" y="4472940"/>
          <a:ext cx="2143424" cy="699232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24</xdr:row>
      <xdr:rowOff>114300</xdr:rowOff>
    </xdr:from>
    <xdr:to>
      <xdr:col>2</xdr:col>
      <xdr:colOff>38100</xdr:colOff>
      <xdr:row>26</xdr:row>
      <xdr:rowOff>19050</xdr:rowOff>
    </xdr:to>
    <xdr:sp macro="" textlink="">
      <xdr:nvSpPr>
        <xdr:cNvPr id="4" name="Legende: Linie 3">
          <a:extLst>
            <a:ext uri="{FF2B5EF4-FFF2-40B4-BE49-F238E27FC236}">
              <a16:creationId xmlns:a16="http://schemas.microsoft.com/office/drawing/2014/main" id="{E57B9CC0-1F4B-4542-B11E-D87FA73E09D1}"/>
            </a:ext>
          </a:extLst>
        </xdr:cNvPr>
        <xdr:cNvSpPr/>
      </xdr:nvSpPr>
      <xdr:spPr>
        <a:xfrm>
          <a:off x="838200" y="4695825"/>
          <a:ext cx="1285875" cy="247650"/>
        </a:xfrm>
        <a:prstGeom prst="borderCallout1">
          <a:avLst>
            <a:gd name="adj1" fmla="val 47007"/>
            <a:gd name="adj2" fmla="val 105191"/>
            <a:gd name="adj3" fmla="val -781"/>
            <a:gd name="adj4" fmla="val 144944"/>
          </a:avLst>
        </a:prstGeom>
        <a:noFill/>
        <a:ln w="9525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0" anchor="t"/>
        <a:lstStyle/>
        <a:p>
          <a:pPr algn="l"/>
          <a:r>
            <a:rPr lang="de-AT" sz="1100">
              <a:solidFill>
                <a:schemeClr val="accent1">
                  <a:lumMod val="75000"/>
                </a:schemeClr>
              </a:solidFill>
            </a:rPr>
            <a:t>Bearbeitungsleiste</a:t>
          </a:r>
        </a:p>
      </xdr:txBody>
    </xdr:sp>
    <xdr:clientData/>
  </xdr:twoCellAnchor>
  <xdr:twoCellAnchor>
    <xdr:from>
      <xdr:col>4</xdr:col>
      <xdr:colOff>152400</xdr:colOff>
      <xdr:row>23</xdr:row>
      <xdr:rowOff>123825</xdr:rowOff>
    </xdr:from>
    <xdr:to>
      <xdr:col>4</xdr:col>
      <xdr:colOff>685800</xdr:colOff>
      <xdr:row>25</xdr:row>
      <xdr:rowOff>38100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7AE65E59-B477-4065-8D4B-9D846D2ED32F}"/>
            </a:ext>
          </a:extLst>
        </xdr:cNvPr>
        <xdr:cNvSpPr/>
      </xdr:nvSpPr>
      <xdr:spPr>
        <a:xfrm>
          <a:off x="3819525" y="4533900"/>
          <a:ext cx="533400" cy="257175"/>
        </a:xfrm>
        <a:prstGeom prst="ellipse">
          <a:avLst/>
        </a:prstGeom>
        <a:noFill/>
        <a:ln w="9525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5</xdr:col>
      <xdr:colOff>436246</xdr:colOff>
      <xdr:row>25</xdr:row>
      <xdr:rowOff>0</xdr:rowOff>
    </xdr:from>
    <xdr:to>
      <xdr:col>6</xdr:col>
      <xdr:colOff>293370</xdr:colOff>
      <xdr:row>26</xdr:row>
      <xdr:rowOff>76200</xdr:rowOff>
    </xdr:to>
    <xdr:sp macro="" textlink="">
      <xdr:nvSpPr>
        <xdr:cNvPr id="6" name="Legende: Linie 5">
          <a:extLst>
            <a:ext uri="{FF2B5EF4-FFF2-40B4-BE49-F238E27FC236}">
              <a16:creationId xmlns:a16="http://schemas.microsoft.com/office/drawing/2014/main" id="{30E55312-0F4C-4246-9E9E-888C6400AD5D}"/>
            </a:ext>
          </a:extLst>
        </xdr:cNvPr>
        <xdr:cNvSpPr/>
      </xdr:nvSpPr>
      <xdr:spPr>
        <a:xfrm>
          <a:off x="4893946" y="4752975"/>
          <a:ext cx="647699" cy="247650"/>
        </a:xfrm>
        <a:prstGeom prst="borderCallout1">
          <a:avLst>
            <a:gd name="adj1" fmla="val 58546"/>
            <a:gd name="adj2" fmla="val -958"/>
            <a:gd name="adj3" fmla="val -20011"/>
            <a:gd name="adj4" fmla="val -85862"/>
          </a:avLst>
        </a:prstGeom>
        <a:noFill/>
        <a:ln w="9525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0" anchor="t"/>
        <a:lstStyle/>
        <a:p>
          <a:pPr algn="l"/>
          <a:r>
            <a:rPr lang="de-AT" sz="1100">
              <a:solidFill>
                <a:schemeClr val="accent1">
                  <a:lumMod val="75000"/>
                </a:schemeClr>
              </a:solidFill>
            </a:rPr>
            <a:t>Formel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11</xdr:row>
      <xdr:rowOff>20955</xdr:rowOff>
    </xdr:from>
    <xdr:to>
      <xdr:col>7</xdr:col>
      <xdr:colOff>434341</xdr:colOff>
      <xdr:row>29</xdr:row>
      <xdr:rowOff>19050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FF5C544-773E-4D00-9676-D6D61FBD7836}"/>
            </a:ext>
          </a:extLst>
        </xdr:cNvPr>
        <xdr:cNvSpPr txBox="1"/>
      </xdr:nvSpPr>
      <xdr:spPr>
        <a:xfrm>
          <a:off x="268605" y="2369820"/>
          <a:ext cx="6208396" cy="308419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endParaRPr lang="de-AT" sz="1200" b="1">
            <a:solidFill>
              <a:schemeClr val="tx2">
                <a:lumMod val="75000"/>
              </a:schemeClr>
            </a:solidFill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der Zelle E6 wurde die Formel </a:t>
          </a:r>
          <a:r>
            <a:rPr lang="de-AT" sz="1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nicht</a:t>
          </a: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nach der guten Praxis in Excel erstellt. Korrigiere die Formel.</a:t>
          </a:r>
        </a:p>
        <a:p>
          <a:pPr rtl="0"/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endParaRPr lang="de-AT" sz="1200" b="1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Wähle die Zelle aus und ersetze die Zahl 25 durch den Zellbezug D6.</a:t>
          </a:r>
          <a:b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</a:b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Die Formel kannst du direkt mit einem Doppelklick auf die Zelle E6 abändern, oder du änderst diese in der Bearbeitungsleiste.</a:t>
          </a:r>
          <a:endParaRPr lang="de-AT" sz="1200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548640</xdr:colOff>
      <xdr:row>23</xdr:row>
      <xdr:rowOff>62865</xdr:rowOff>
    </xdr:from>
    <xdr:to>
      <xdr:col>5</xdr:col>
      <xdr:colOff>324149</xdr:colOff>
      <xdr:row>27</xdr:row>
      <xdr:rowOff>76297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3396168-5D9D-4D84-B09B-D9191AE12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8425" y="4469130"/>
          <a:ext cx="2143424" cy="703042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24</xdr:row>
      <xdr:rowOff>114300</xdr:rowOff>
    </xdr:from>
    <xdr:to>
      <xdr:col>2</xdr:col>
      <xdr:colOff>38100</xdr:colOff>
      <xdr:row>26</xdr:row>
      <xdr:rowOff>19050</xdr:rowOff>
    </xdr:to>
    <xdr:sp macro="" textlink="">
      <xdr:nvSpPr>
        <xdr:cNvPr id="4" name="Legende: Linie 3">
          <a:extLst>
            <a:ext uri="{FF2B5EF4-FFF2-40B4-BE49-F238E27FC236}">
              <a16:creationId xmlns:a16="http://schemas.microsoft.com/office/drawing/2014/main" id="{90F528AF-5E71-4115-A3DA-678E1D558D84}"/>
            </a:ext>
          </a:extLst>
        </xdr:cNvPr>
        <xdr:cNvSpPr/>
      </xdr:nvSpPr>
      <xdr:spPr>
        <a:xfrm>
          <a:off x="834390" y="4695825"/>
          <a:ext cx="1289685" cy="243840"/>
        </a:xfrm>
        <a:prstGeom prst="borderCallout1">
          <a:avLst>
            <a:gd name="adj1" fmla="val 47007"/>
            <a:gd name="adj2" fmla="val 105191"/>
            <a:gd name="adj3" fmla="val -781"/>
            <a:gd name="adj4" fmla="val 144944"/>
          </a:avLst>
        </a:prstGeom>
        <a:noFill/>
        <a:ln w="9525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0" anchor="t"/>
        <a:lstStyle/>
        <a:p>
          <a:pPr algn="l"/>
          <a:r>
            <a:rPr lang="de-AT" sz="1100">
              <a:solidFill>
                <a:schemeClr val="accent1">
                  <a:lumMod val="75000"/>
                </a:schemeClr>
              </a:solidFill>
            </a:rPr>
            <a:t>Bearbeitungsleiste</a:t>
          </a:r>
        </a:p>
      </xdr:txBody>
    </xdr:sp>
    <xdr:clientData/>
  </xdr:twoCellAnchor>
  <xdr:twoCellAnchor>
    <xdr:from>
      <xdr:col>4</xdr:col>
      <xdr:colOff>152400</xdr:colOff>
      <xdr:row>23</xdr:row>
      <xdr:rowOff>123825</xdr:rowOff>
    </xdr:from>
    <xdr:to>
      <xdr:col>4</xdr:col>
      <xdr:colOff>685800</xdr:colOff>
      <xdr:row>25</xdr:row>
      <xdr:rowOff>38100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30C22252-9165-4F17-9A95-F5E87B9995E8}"/>
            </a:ext>
          </a:extLst>
        </xdr:cNvPr>
        <xdr:cNvSpPr/>
      </xdr:nvSpPr>
      <xdr:spPr>
        <a:xfrm>
          <a:off x="3819525" y="4535805"/>
          <a:ext cx="533400" cy="255270"/>
        </a:xfrm>
        <a:prstGeom prst="ellipse">
          <a:avLst/>
        </a:prstGeom>
        <a:noFill/>
        <a:ln w="9525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5</xdr:col>
      <xdr:colOff>436246</xdr:colOff>
      <xdr:row>25</xdr:row>
      <xdr:rowOff>0</xdr:rowOff>
    </xdr:from>
    <xdr:to>
      <xdr:col>6</xdr:col>
      <xdr:colOff>293370</xdr:colOff>
      <xdr:row>26</xdr:row>
      <xdr:rowOff>76200</xdr:rowOff>
    </xdr:to>
    <xdr:sp macro="" textlink="">
      <xdr:nvSpPr>
        <xdr:cNvPr id="6" name="Legende: Linie 5">
          <a:extLst>
            <a:ext uri="{FF2B5EF4-FFF2-40B4-BE49-F238E27FC236}">
              <a16:creationId xmlns:a16="http://schemas.microsoft.com/office/drawing/2014/main" id="{2932145D-99B7-4D77-AE62-A38047935A69}"/>
            </a:ext>
          </a:extLst>
        </xdr:cNvPr>
        <xdr:cNvSpPr/>
      </xdr:nvSpPr>
      <xdr:spPr>
        <a:xfrm>
          <a:off x="4897756" y="4752975"/>
          <a:ext cx="641984" cy="247650"/>
        </a:xfrm>
        <a:prstGeom prst="borderCallout1">
          <a:avLst>
            <a:gd name="adj1" fmla="val 58546"/>
            <a:gd name="adj2" fmla="val -958"/>
            <a:gd name="adj3" fmla="val -20011"/>
            <a:gd name="adj4" fmla="val -85862"/>
          </a:avLst>
        </a:prstGeom>
        <a:noFill/>
        <a:ln w="9525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5"/>
        </a:fontRef>
      </xdr:style>
      <xdr:txBody>
        <a:bodyPr vertOverflow="clip" horzOverflow="clip" rtlCol="0" anchor="t"/>
        <a:lstStyle/>
        <a:p>
          <a:pPr algn="l"/>
          <a:r>
            <a:rPr lang="de-AT" sz="1100">
              <a:solidFill>
                <a:schemeClr val="accent1">
                  <a:lumMod val="75000"/>
                </a:schemeClr>
              </a:solidFill>
            </a:rPr>
            <a:t>Formel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11</xdr:row>
      <xdr:rowOff>20956</xdr:rowOff>
    </xdr:from>
    <xdr:to>
      <xdr:col>5</xdr:col>
      <xdr:colOff>438150</xdr:colOff>
      <xdr:row>20</xdr:row>
      <xdr:rowOff>11431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F8EAAA0-A35C-4C50-B252-BF3A532B8426}"/>
            </a:ext>
          </a:extLst>
        </xdr:cNvPr>
        <xdr:cNvSpPr txBox="1"/>
      </xdr:nvSpPr>
      <xdr:spPr>
        <a:xfrm>
          <a:off x="264795" y="2373631"/>
          <a:ext cx="4631055" cy="15335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endParaRPr lang="de-AT" sz="1200" b="1">
            <a:solidFill>
              <a:schemeClr val="tx2">
                <a:lumMod val="75000"/>
              </a:schemeClr>
            </a:solidFill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Ändere die Zahlen in der Spalte D und E auf zwei Dezimalstellen ab.</a:t>
          </a:r>
        </a:p>
        <a:p>
          <a:pPr rtl="0"/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endParaRPr lang="de-AT" sz="1200" b="1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Start &gt; Zahl &gt; Dezimalstelle hinzufügen bzw. entfernen </a:t>
          </a:r>
          <a:endParaRPr lang="de-AT" sz="1200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4</xdr:col>
      <xdr:colOff>360045</xdr:colOff>
      <xdr:row>17</xdr:row>
      <xdr:rowOff>163831</xdr:rowOff>
    </xdr:from>
    <xdr:to>
      <xdr:col>4</xdr:col>
      <xdr:colOff>763961</xdr:colOff>
      <xdr:row>18</xdr:row>
      <xdr:rowOff>167666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E242042-2F58-4DAF-BE0A-3423B15BE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7170" y="3545206"/>
          <a:ext cx="403916" cy="1752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11</xdr:row>
      <xdr:rowOff>20956</xdr:rowOff>
    </xdr:from>
    <xdr:to>
      <xdr:col>5</xdr:col>
      <xdr:colOff>438150</xdr:colOff>
      <xdr:row>20</xdr:row>
      <xdr:rowOff>11431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0208C18-820B-4CD9-8277-E3FDBD2CA2F5}"/>
            </a:ext>
          </a:extLst>
        </xdr:cNvPr>
        <xdr:cNvSpPr txBox="1"/>
      </xdr:nvSpPr>
      <xdr:spPr>
        <a:xfrm>
          <a:off x="268605" y="2369821"/>
          <a:ext cx="4623435" cy="154114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endParaRPr lang="de-AT" sz="1200" b="1">
            <a:solidFill>
              <a:schemeClr val="tx2">
                <a:lumMod val="75000"/>
              </a:schemeClr>
            </a:solidFill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Ändere die Zahlen in der Spalte D und E auf zwei Dezimalstellen ab.</a:t>
          </a:r>
        </a:p>
        <a:p>
          <a:pPr rtl="0"/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endParaRPr lang="de-AT" sz="1200" b="1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Start &gt; Zahl &gt; Dezimalstelle hinzufügen bzw. entfernen </a:t>
          </a:r>
          <a:endParaRPr lang="de-AT" sz="1200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4</xdr:col>
      <xdr:colOff>360045</xdr:colOff>
      <xdr:row>17</xdr:row>
      <xdr:rowOff>163831</xdr:rowOff>
    </xdr:from>
    <xdr:to>
      <xdr:col>4</xdr:col>
      <xdr:colOff>763961</xdr:colOff>
      <xdr:row>19</xdr:row>
      <xdr:rowOff>26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C13B19E-0899-4C09-A13C-F8FD73F06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0980" y="3549016"/>
          <a:ext cx="400106" cy="1752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</xdr:colOff>
      <xdr:row>11</xdr:row>
      <xdr:rowOff>17146</xdr:rowOff>
    </xdr:from>
    <xdr:to>
      <xdr:col>5</xdr:col>
      <xdr:colOff>434340</xdr:colOff>
      <xdr:row>22</xdr:row>
      <xdr:rowOff>47625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8D1E978-D767-4AB9-937B-1DB1559679FE}"/>
            </a:ext>
          </a:extLst>
        </xdr:cNvPr>
        <xdr:cNvSpPr txBox="1"/>
      </xdr:nvSpPr>
      <xdr:spPr>
        <a:xfrm>
          <a:off x="268605" y="2369821"/>
          <a:ext cx="4623435" cy="191642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endParaRPr lang="de-AT" sz="1200" b="1">
            <a:solidFill>
              <a:schemeClr val="tx2">
                <a:lumMod val="75000"/>
              </a:schemeClr>
            </a:solidFill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Ändere die Rahmenlinie in der Zeile 10 von einfach auf doppelte Rahmenlinie.</a:t>
          </a:r>
        </a:p>
        <a:p>
          <a:pPr marL="171450" indent="-171450" rtl="0">
            <a:buFont typeface="Arial" panose="020B0604020202020204" pitchFamily="34" charset="0"/>
            <a:buChar char="•"/>
          </a:pPr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endParaRPr lang="de-AT" sz="1200" b="1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Markiere die drei Zellen C10:E10.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Start &gt; Schriftart &gt; Rahmenlinie &gt; Doppelte Rahmenlinie unten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</xdr:colOff>
      <xdr:row>11</xdr:row>
      <xdr:rowOff>17146</xdr:rowOff>
    </xdr:from>
    <xdr:to>
      <xdr:col>5</xdr:col>
      <xdr:colOff>434340</xdr:colOff>
      <xdr:row>21</xdr:row>
      <xdr:rowOff>47625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3FE28F9-5704-4108-A0E3-C9DC84BDEA21}"/>
            </a:ext>
          </a:extLst>
        </xdr:cNvPr>
        <xdr:cNvSpPr txBox="1"/>
      </xdr:nvSpPr>
      <xdr:spPr>
        <a:xfrm>
          <a:off x="264795" y="2373631"/>
          <a:ext cx="4631055" cy="174307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endParaRPr lang="de-AT" sz="1200" b="1">
            <a:solidFill>
              <a:schemeClr val="tx2">
                <a:lumMod val="75000"/>
              </a:schemeClr>
            </a:solidFill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Ändere die Rahmenlinie in der Zeile 10 von einfach auf doppelte Rahmenlinie.</a:t>
          </a:r>
        </a:p>
        <a:p>
          <a:pPr marL="171450" indent="-171450" rtl="0">
            <a:buFont typeface="Arial" panose="020B0604020202020204" pitchFamily="34" charset="0"/>
            <a:buChar char="•"/>
          </a:pPr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Markiere die drei Zellen C10:E10.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Start &gt; Schriftart &gt; Rahmenlinie &gt; Doppelte Rahmenlinie unten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152400</xdr:rowOff>
    </xdr:from>
    <xdr:to>
      <xdr:col>7</xdr:col>
      <xdr:colOff>97155</xdr:colOff>
      <xdr:row>26</xdr:row>
      <xdr:rowOff>19050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E2E61BE-3A3C-4899-ADBB-CD8AE2951974}"/>
            </a:ext>
          </a:extLst>
        </xdr:cNvPr>
        <xdr:cNvSpPr txBox="1"/>
      </xdr:nvSpPr>
      <xdr:spPr>
        <a:xfrm>
          <a:off x="266700" y="2743200"/>
          <a:ext cx="5383530" cy="24384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endParaRPr lang="de-AT" sz="1200" b="1">
            <a:solidFill>
              <a:schemeClr val="tx2">
                <a:lumMod val="75000"/>
              </a:schemeClr>
            </a:solidFill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Berechne die MwSt in  der Zelle E9, indem du die Zwischensumme in E8 mit 20% multiplizierst.</a:t>
          </a: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Berechne dann die Summe der Zwischensumme (netto) und der 20 % MwSt.</a:t>
          </a:r>
        </a:p>
        <a:p>
          <a:pPr marL="171450" indent="-171450" rtl="0">
            <a:buFont typeface="Arial" panose="020B0604020202020204" pitchFamily="34" charset="0"/>
            <a:buChar char="•"/>
          </a:pPr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endParaRPr lang="de-AT" sz="1200" b="1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Wähle die Zelle A9 aus.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Formel: =E8*20%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Wähle die Zelle A10 aus.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Fomel: =E8+E9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de-AT" sz="1200" i="1" baseline="0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endParaRPr lang="de-AT" sz="1200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476249</xdr:colOff>
      <xdr:row>2</xdr:row>
      <xdr:rowOff>91440</xdr:rowOff>
    </xdr:from>
    <xdr:to>
      <xdr:col>11</xdr:col>
      <xdr:colOff>38099</xdr:colOff>
      <xdr:row>11</xdr:row>
      <xdr:rowOff>66675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11BCD56-2EB3-42E0-BAC1-83E77A3C3A3C}"/>
            </a:ext>
          </a:extLst>
        </xdr:cNvPr>
        <xdr:cNvSpPr txBox="1"/>
      </xdr:nvSpPr>
      <xdr:spPr>
        <a:xfrm>
          <a:off x="3124199" y="443865"/>
          <a:ext cx="5095875" cy="153733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r>
            <a:rPr lang="de-AT" sz="1200">
              <a:solidFill>
                <a:schemeClr val="tx2">
                  <a:lumMod val="75000"/>
                </a:schemeClr>
              </a:solidFill>
            </a:rPr>
            <a:t>Sortiere die Tabelle nach der </a:t>
          </a:r>
          <a:r>
            <a:rPr lang="de-AT" sz="1200" b="1" i="1">
              <a:solidFill>
                <a:schemeClr val="tx2">
                  <a:lumMod val="75000"/>
                </a:schemeClr>
              </a:solidFill>
            </a:rPr>
            <a:t>Menge in kg </a:t>
          </a:r>
          <a:r>
            <a:rPr lang="de-AT" sz="1200" b="0" i="0">
              <a:solidFill>
                <a:schemeClr val="tx2">
                  <a:lumMod val="75000"/>
                </a:schemeClr>
              </a:solidFill>
            </a:rPr>
            <a:t>absteigend</a:t>
          </a:r>
          <a:r>
            <a:rPr lang="de-AT" sz="1200">
              <a:solidFill>
                <a:schemeClr val="tx2">
                  <a:lumMod val="75000"/>
                </a:schemeClr>
              </a:solidFill>
            </a:rPr>
            <a:t>.</a:t>
          </a:r>
          <a:endParaRPr lang="de-AT" sz="1200" baseline="0">
            <a:solidFill>
              <a:schemeClr val="tx2">
                <a:lumMod val="75000"/>
              </a:schemeClr>
            </a:solidFill>
          </a:endParaRPr>
        </a:p>
        <a:p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Klick in die Tabelle,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am besten in die Spalte </a:t>
          </a:r>
          <a:r>
            <a:rPr lang="de-AT" sz="1200" b="1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Menge in kg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.</a:t>
          </a:r>
        </a:p>
        <a:p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(Damit muss nicht noch die richtige Spalte später ausgewählt werden.)</a:t>
          </a:r>
        </a:p>
        <a:p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Start &gt; Bearbeiten &gt; Sortieren und Filtern &gt; Nach Größe sortieren (absteigend)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152399</xdr:rowOff>
    </xdr:from>
    <xdr:to>
      <xdr:col>7</xdr:col>
      <xdr:colOff>97155</xdr:colOff>
      <xdr:row>25</xdr:row>
      <xdr:rowOff>66675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6F78E60-754D-4F4C-9C86-7F565F0C46AE}"/>
            </a:ext>
          </a:extLst>
        </xdr:cNvPr>
        <xdr:cNvSpPr txBox="1"/>
      </xdr:nvSpPr>
      <xdr:spPr>
        <a:xfrm>
          <a:off x="266700" y="2743199"/>
          <a:ext cx="5383530" cy="231457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endParaRPr lang="de-AT" sz="1200" b="1">
            <a:solidFill>
              <a:schemeClr val="tx2">
                <a:lumMod val="75000"/>
              </a:schemeClr>
            </a:solidFill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Berechne die MwSt in  der Zelle E9, indem du die Zwischensumme in E8 mit 20% multiplizierst.</a:t>
          </a: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Berechne dann die Summe der Zwischensumme (netto) und der 20 % MwSt.</a:t>
          </a:r>
        </a:p>
        <a:p>
          <a:pPr marL="171450" indent="-171450" rtl="0">
            <a:buFont typeface="Arial" panose="020B0604020202020204" pitchFamily="34" charset="0"/>
            <a:buChar char="•"/>
          </a:pPr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Wähle die Zelle A9 aus.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Formel: =E8*20%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Wähle die Zelle A10 aus.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Fomel: =E8+E9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55243</xdr:colOff>
      <xdr:row>17</xdr:row>
      <xdr:rowOff>129685</xdr:rowOff>
    </xdr:from>
    <xdr:to>
      <xdr:col>8</xdr:col>
      <xdr:colOff>304799</xdr:colOff>
      <xdr:row>35</xdr:row>
      <xdr:rowOff>129540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57082A25-BA6B-4C98-BC5F-0FD6C25A3012}"/>
            </a:ext>
          </a:extLst>
        </xdr:cNvPr>
        <xdr:cNvGrpSpPr/>
      </xdr:nvGrpSpPr>
      <xdr:grpSpPr>
        <a:xfrm>
          <a:off x="59053" y="3238645"/>
          <a:ext cx="6675121" cy="3085955"/>
          <a:chOff x="91440" y="2621718"/>
          <a:chExt cx="5563333" cy="2890032"/>
        </a:xfrm>
      </xdr:grpSpPr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F67B5D71-324A-4E13-8E3C-F67CDB06EED9}"/>
              </a:ext>
            </a:extLst>
          </xdr:cNvPr>
          <xdr:cNvSpPr txBox="1"/>
        </xdr:nvSpPr>
        <xdr:spPr>
          <a:xfrm>
            <a:off x="91440" y="2621718"/>
            <a:ext cx="5563333" cy="2890032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AT" sz="1200" b="1">
                <a:solidFill>
                  <a:schemeClr val="tx2">
                    <a:lumMod val="75000"/>
                  </a:schemeClr>
                </a:solidFill>
              </a:rPr>
              <a:t>Aufgabe</a:t>
            </a:r>
          </a:p>
          <a:p>
            <a:endParaRPr lang="de-AT" sz="1200" b="1">
              <a:solidFill>
                <a:schemeClr val="tx2">
                  <a:lumMod val="75000"/>
                </a:schemeClr>
              </a:solidFill>
            </a:endParaRPr>
          </a:p>
          <a:p>
            <a:pPr marL="171450" indent="-171450" rtl="0">
              <a:spcAft>
                <a:spcPts val="600"/>
              </a:spcAft>
              <a:buFont typeface="Arial" panose="020B0604020202020204" pitchFamily="34" charset="0"/>
              <a:buChar char="•"/>
            </a:pPr>
            <a:r>
              <a:rPr lang="de-AT" sz="12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Füge ein leeres Tabellenblatt </a:t>
            </a:r>
            <a:r>
              <a:rPr lang="de-AT" sz="12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nach</a:t>
            </a:r>
            <a:r>
              <a:rPr lang="de-AT" sz="12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dem Tabellenblatt </a:t>
            </a:r>
            <a:r>
              <a:rPr lang="de-AT" sz="1200" b="1" i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18</a:t>
            </a:r>
            <a:r>
              <a:rPr lang="de-AT" sz="12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hinzu und benenne </a:t>
            </a:r>
            <a:r>
              <a:rPr lang="de-AT" sz="120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es</a:t>
            </a:r>
            <a:r>
              <a:rPr lang="de-AT" sz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de-AT" sz="1200" b="1" i="1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2025</a:t>
            </a:r>
            <a:r>
              <a:rPr lang="de-AT" sz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. </a:t>
            </a:r>
            <a:br>
              <a:rPr lang="de-AT" sz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</a:br>
            <a:r>
              <a:rPr lang="de-AT" sz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Falls das neueTabellenblatt an einer nicht richtigen Stelle eingefügt wurde, verschiebe es.</a:t>
            </a:r>
          </a:p>
          <a:p>
            <a:pPr marL="171450" indent="-171450" rtl="0">
              <a:spcAft>
                <a:spcPts val="600"/>
              </a:spcAft>
              <a:buFont typeface="Arial" panose="020B0604020202020204" pitchFamily="34" charset="0"/>
              <a:buChar char="•"/>
            </a:pPr>
            <a:r>
              <a:rPr lang="de-AT" sz="120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Kopiere die </a:t>
            </a:r>
            <a:r>
              <a:rPr lang="de-AT" sz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Tabelle mit der Überschrift (A1:B13) in das neu erstellte Tabellenblatt ab der Zelle A1.</a:t>
            </a:r>
          </a:p>
          <a:p>
            <a:pPr marL="171450" indent="-171450" rtl="0">
              <a:spcAft>
                <a:spcPts val="600"/>
              </a:spcAft>
              <a:buFont typeface="Arial" panose="020B0604020202020204" pitchFamily="34" charset="0"/>
              <a:buChar char="•"/>
            </a:pPr>
            <a:r>
              <a:rPr lang="de-AT" sz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Ändere in der Tabelle </a:t>
            </a:r>
            <a:r>
              <a:rPr lang="de-AT" sz="1200" b="1" i="1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Ausgaben 2024 </a:t>
            </a:r>
            <a:r>
              <a:rPr lang="de-AT" sz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auf </a:t>
            </a:r>
            <a:r>
              <a:rPr lang="de-AT" sz="1200" b="1" i="1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Ausgaben 2025</a:t>
            </a:r>
            <a:r>
              <a:rPr lang="de-AT" sz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.</a:t>
            </a:r>
          </a:p>
          <a:p>
            <a:pPr marL="171450" marR="0" lvl="0" indent="-17145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600"/>
              </a:spcAft>
              <a:buClrTx/>
              <a:buSzTx/>
              <a:buFont typeface="Arial" panose="020B0604020202020204" pitchFamily="34" charset="0"/>
              <a:buChar char="•"/>
              <a:tabLst/>
              <a:defRPr/>
            </a:pPr>
            <a:r>
              <a:rPr lang="de-AT" sz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Entferne die Kosten der einzelnen Positionen </a:t>
            </a:r>
            <a:r>
              <a:rPr lang="de-AT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(B4:B13)</a:t>
            </a:r>
            <a:r>
              <a:rPr lang="de-AT" sz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, aber nicht die Summenformel.</a:t>
            </a: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600"/>
              </a:spcAft>
              <a:buClrTx/>
              <a:buSzTx/>
              <a:buFontTx/>
              <a:buNone/>
              <a:tabLst/>
              <a:defRPr/>
            </a:pPr>
            <a:br>
              <a:rPr lang="de-AT" sz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rPr>
            </a:br>
            <a:r>
              <a:rPr lang="de-AT" sz="1100" b="1" i="1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Anleitung</a:t>
            </a:r>
          </a:p>
          <a:p>
            <a:pPr marL="171450" indent="-171450">
              <a:spcAft>
                <a:spcPts val="600"/>
              </a:spcAft>
              <a:buFont typeface="Arial" panose="020B0604020202020204" pitchFamily="34" charset="0"/>
              <a:buChar char="•"/>
            </a:pPr>
            <a:r>
              <a:rPr lang="de-AT" sz="1100" i="1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Erstelle ein leeres Tabellenblatt mit dem Pluszeichen. </a:t>
            </a:r>
            <a:br>
              <a:rPr lang="de-AT" sz="1100" i="1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</a:br>
            <a:r>
              <a:rPr lang="de-AT" sz="1100" i="1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Mit einem Doppelklick auf die vorläufige Bezeichnung (Tabelle...) kannst du dieses umbenennen.</a:t>
            </a:r>
          </a:p>
          <a:p>
            <a:pPr marL="171450" indent="-171450">
              <a:spcBef>
                <a:spcPts val="300"/>
              </a:spcBef>
              <a:spcAft>
                <a:spcPts val="600"/>
              </a:spcAft>
              <a:buFont typeface="Arial" panose="020B0604020202020204" pitchFamily="34" charset="0"/>
              <a:buChar char="•"/>
            </a:pPr>
            <a:r>
              <a:rPr lang="de-AT" sz="1100" i="1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Markiere die Zellen A1:B13, Strg + C, wechsle zum Tabellenblatt </a:t>
            </a:r>
            <a:r>
              <a:rPr lang="de-AT" sz="1100" b="1" i="1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2025</a:t>
            </a:r>
            <a:r>
              <a:rPr lang="de-AT" sz="1100" i="1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, Strg + V.</a:t>
            </a:r>
            <a:endParaRPr lang="de-AT" sz="11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11" name="Grafik 10">
            <a:extLst>
              <a:ext uri="{FF2B5EF4-FFF2-40B4-BE49-F238E27FC236}">
                <a16:creationId xmlns:a16="http://schemas.microsoft.com/office/drawing/2014/main" id="{3156E174-8149-47FB-83B1-4811A98F483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043943" y="4688276"/>
            <a:ext cx="262744" cy="229041"/>
          </a:xfrm>
          <a:prstGeom prst="rect">
            <a:avLst/>
          </a:prstGeom>
        </xdr:spPr>
      </xdr:pic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424815</xdr:colOff>
      <xdr:row>13</xdr:row>
      <xdr:rowOff>129540</xdr:rowOff>
    </xdr:from>
    <xdr:to>
      <xdr:col>6</xdr:col>
      <xdr:colOff>283552</xdr:colOff>
      <xdr:row>27</xdr:row>
      <xdr:rowOff>51289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6B84C92-FD8F-4AB9-9E85-F0B410B4B458}"/>
            </a:ext>
          </a:extLst>
        </xdr:cNvPr>
        <xdr:cNvSpPr txBox="1"/>
      </xdr:nvSpPr>
      <xdr:spPr>
        <a:xfrm>
          <a:off x="424815" y="2598713"/>
          <a:ext cx="5295314" cy="228101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endParaRPr lang="de-AT" sz="1200" b="1">
            <a:solidFill>
              <a:schemeClr val="tx2">
                <a:lumMod val="75000"/>
              </a:schemeClr>
            </a:solidFill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Verlängere die Datenreihe in den Spalten A und B nach unten. Es soll in der Spalte A die Zahlen bis 7, in der Spalte B die Tage bis Sonntag angezeigt werden.</a:t>
          </a:r>
        </a:p>
        <a:p>
          <a:pPr marL="0" indent="0" rtl="0">
            <a:buFont typeface="Arial" panose="020B0604020202020204" pitchFamily="34" charset="0"/>
            <a:buNone/>
          </a:pPr>
          <a:endParaRPr lang="de-AT" sz="12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rtl="0">
            <a:buFontTx/>
            <a:buNone/>
          </a:pPr>
          <a:r>
            <a:rPr lang="de-AT" sz="11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pPr marL="0" indent="0">
            <a:buFontTx/>
            <a:buNone/>
          </a:pPr>
          <a:r>
            <a:rPr lang="de-AT" sz="11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Zwei Möglichkeiten: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1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Spalte A: gedrückte Strg-Taste und Maus hinunterziehen</a:t>
          </a:r>
          <a:br>
            <a:rPr lang="de-AT" sz="11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</a:br>
          <a:r>
            <a:rPr lang="de-AT" sz="11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Spalte B: gedrückt Strg-Taste ist </a:t>
          </a:r>
          <a:r>
            <a:rPr lang="de-AT" sz="1100" b="1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nicht</a:t>
          </a:r>
          <a:r>
            <a:rPr lang="de-AT" sz="11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notwendig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1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Die Zellen A4 und B4 markieren. Mit der Maustaste hinunterziehen.</a:t>
          </a:r>
          <a:endParaRPr lang="de-AT" sz="1100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567453</xdr:colOff>
      <xdr:row>19</xdr:row>
      <xdr:rowOff>33536</xdr:rowOff>
    </xdr:from>
    <xdr:to>
      <xdr:col>5</xdr:col>
      <xdr:colOff>724378</xdr:colOff>
      <xdr:row>24</xdr:row>
      <xdr:rowOff>49756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8B580105-2163-4E8D-9CFF-9253F13AA4B8}"/>
            </a:ext>
          </a:extLst>
        </xdr:cNvPr>
        <xdr:cNvGrpSpPr/>
      </xdr:nvGrpSpPr>
      <xdr:grpSpPr>
        <a:xfrm>
          <a:off x="4413648" y="3555881"/>
          <a:ext cx="949405" cy="879185"/>
          <a:chOff x="4464607" y="3557786"/>
          <a:chExt cx="948690" cy="875613"/>
        </a:xfrm>
      </xdr:grpSpPr>
      <xdr:pic>
        <xdr:nvPicPr>
          <xdr:cNvPr id="5" name="Grafik 4">
            <a:extLst>
              <a:ext uri="{FF2B5EF4-FFF2-40B4-BE49-F238E27FC236}">
                <a16:creationId xmlns:a16="http://schemas.microsoft.com/office/drawing/2014/main" id="{FD1CB853-3E07-4CE5-9814-31D2C03E98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64607" y="3557786"/>
            <a:ext cx="948690" cy="875613"/>
          </a:xfrm>
          <a:prstGeom prst="rect">
            <a:avLst/>
          </a:prstGeom>
        </xdr:spPr>
      </xdr:pic>
      <xdr:sp macro="" textlink="">
        <xdr:nvSpPr>
          <xdr:cNvPr id="7" name="Ellipse 6">
            <a:extLst>
              <a:ext uri="{FF2B5EF4-FFF2-40B4-BE49-F238E27FC236}">
                <a16:creationId xmlns:a16="http://schemas.microsoft.com/office/drawing/2014/main" id="{E29ADD9A-71FC-4210-B7BA-8077A888D44B}"/>
              </a:ext>
            </a:extLst>
          </xdr:cNvPr>
          <xdr:cNvSpPr/>
        </xdr:nvSpPr>
        <xdr:spPr>
          <a:xfrm>
            <a:off x="5098494" y="4121706"/>
            <a:ext cx="288846" cy="302895"/>
          </a:xfrm>
          <a:prstGeom prst="ellipse">
            <a:avLst/>
          </a:prstGeom>
          <a:noFill/>
          <a:ln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2"/>
          </a:fontRef>
        </xdr:style>
        <xdr:txBody>
          <a:bodyPr vertOverflow="clip" horzOverflow="clip" rtlCol="0" anchor="t"/>
          <a:lstStyle/>
          <a:p>
            <a:pPr algn="l"/>
            <a:endParaRPr lang="de-AT" sz="1100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13</xdr:row>
      <xdr:rowOff>133350</xdr:rowOff>
    </xdr:from>
    <xdr:to>
      <xdr:col>6</xdr:col>
      <xdr:colOff>287362</xdr:colOff>
      <xdr:row>25</xdr:row>
      <xdr:rowOff>29766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6151436-C632-4A4F-B531-7A0EAF93C1E8}"/>
            </a:ext>
          </a:extLst>
        </xdr:cNvPr>
        <xdr:cNvSpPr txBox="1"/>
      </xdr:nvSpPr>
      <xdr:spPr>
        <a:xfrm>
          <a:off x="424815" y="2625090"/>
          <a:ext cx="5287987" cy="195572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endParaRPr lang="de-AT" sz="1200" b="1">
            <a:solidFill>
              <a:schemeClr val="tx2">
                <a:lumMod val="75000"/>
              </a:schemeClr>
            </a:solidFill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de-A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Verlängere die Datenreihe in den Spalten A und B nach unten. Es soll in der Spalte A die Zahlen bis 7, in der Spalte B die Tage bis Sonntag angezeigt werden.</a:t>
          </a:r>
        </a:p>
        <a:p>
          <a:pPr marL="0" indent="0" rtl="0">
            <a:buFont typeface="Arial" panose="020B0604020202020204" pitchFamily="34" charset="0"/>
            <a:buNone/>
          </a:pPr>
          <a:endParaRPr lang="de-AT" sz="12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rtl="0">
            <a:buFontTx/>
            <a:buNone/>
          </a:pPr>
          <a:r>
            <a:rPr lang="de-AT" sz="11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pPr marL="0" indent="0">
            <a:buFontTx/>
            <a:buNone/>
          </a:pPr>
          <a:r>
            <a:rPr lang="de-AT" sz="11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Zwei Möglichkeiten: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1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Spalte A: gedrückte Strg-Taste und Maus hinunterziehen</a:t>
          </a:r>
          <a:br>
            <a:rPr lang="de-AT" sz="11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</a:br>
          <a:r>
            <a:rPr lang="de-AT" sz="11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Spalte B: gedrückt Strg-Taste ist </a:t>
          </a:r>
          <a:r>
            <a:rPr lang="de-AT" sz="1100" b="1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nicht</a:t>
          </a:r>
          <a:r>
            <a:rPr lang="de-AT" sz="11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notwendig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AT" sz="11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Die Zellen A4 und B4 markieren. Mit der Maustaste hinunterziehen.</a:t>
          </a:r>
          <a:endParaRPr lang="de-AT" sz="1100" i="1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565548</xdr:colOff>
      <xdr:row>19</xdr:row>
      <xdr:rowOff>31631</xdr:rowOff>
    </xdr:from>
    <xdr:to>
      <xdr:col>5</xdr:col>
      <xdr:colOff>724378</xdr:colOff>
      <xdr:row>24</xdr:row>
      <xdr:rowOff>53566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D3D374E4-CEF6-46DF-AFE8-8CF9E8DB3B19}"/>
            </a:ext>
          </a:extLst>
        </xdr:cNvPr>
        <xdr:cNvGrpSpPr/>
      </xdr:nvGrpSpPr>
      <xdr:grpSpPr>
        <a:xfrm>
          <a:off x="4411743" y="3553976"/>
          <a:ext cx="951310" cy="884900"/>
          <a:chOff x="4464607" y="3557786"/>
          <a:chExt cx="948690" cy="875613"/>
        </a:xfrm>
      </xdr:grpSpPr>
      <xdr:pic>
        <xdr:nvPicPr>
          <xdr:cNvPr id="4" name="Grafik 3">
            <a:extLst>
              <a:ext uri="{FF2B5EF4-FFF2-40B4-BE49-F238E27FC236}">
                <a16:creationId xmlns:a16="http://schemas.microsoft.com/office/drawing/2014/main" id="{F36B402C-4E05-4592-B4F1-9EEB5F6D56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64607" y="3557786"/>
            <a:ext cx="948690" cy="875613"/>
          </a:xfrm>
          <a:prstGeom prst="rect">
            <a:avLst/>
          </a:prstGeom>
        </xdr:spPr>
      </xdr:pic>
      <xdr:sp macro="" textlink="">
        <xdr:nvSpPr>
          <xdr:cNvPr id="5" name="Ellipse 4">
            <a:extLst>
              <a:ext uri="{FF2B5EF4-FFF2-40B4-BE49-F238E27FC236}">
                <a16:creationId xmlns:a16="http://schemas.microsoft.com/office/drawing/2014/main" id="{23E54D8C-CEC6-42B4-9ACE-45CEBA2D87BA}"/>
              </a:ext>
            </a:extLst>
          </xdr:cNvPr>
          <xdr:cNvSpPr/>
        </xdr:nvSpPr>
        <xdr:spPr>
          <a:xfrm>
            <a:off x="5098494" y="4121706"/>
            <a:ext cx="288846" cy="302895"/>
          </a:xfrm>
          <a:prstGeom prst="ellipse">
            <a:avLst/>
          </a:prstGeom>
          <a:noFill/>
          <a:ln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2"/>
          </a:fontRef>
        </xdr:style>
        <xdr:txBody>
          <a:bodyPr vertOverflow="clip" horzOverflow="clip" rtlCol="0" anchor="t"/>
          <a:lstStyle/>
          <a:p>
            <a:pPr algn="l"/>
            <a:endParaRPr lang="de-AT" sz="1100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11615442" cy="750199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8284EB4-3DB4-4AA9-AA11-EA0A1959B66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201930</xdr:colOff>
      <xdr:row>1</xdr:row>
      <xdr:rowOff>100965</xdr:rowOff>
    </xdr:from>
    <xdr:to>
      <xdr:col>8</xdr:col>
      <xdr:colOff>78106</xdr:colOff>
      <xdr:row>27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A133F781-64F9-4C37-B19E-81E1221132B7}"/>
            </a:ext>
          </a:extLst>
        </xdr:cNvPr>
        <xdr:cNvSpPr txBox="1"/>
      </xdr:nvSpPr>
      <xdr:spPr>
        <a:xfrm>
          <a:off x="201930" y="272415"/>
          <a:ext cx="6200776" cy="443293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Tx/>
            <a:buNone/>
          </a:pPr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pPr marL="0" indent="0">
            <a:buFontTx/>
            <a:buNone/>
          </a:pPr>
          <a:r>
            <a:rPr lang="de-AT" sz="1200" baseline="0">
              <a:solidFill>
                <a:schemeClr val="tx2">
                  <a:lumMod val="75000"/>
                </a:schemeClr>
              </a:solidFill>
            </a:rPr>
            <a:t>1. Erstelle eine neue Arbeitsmappe, basierend auf die Standard-Vorlage </a:t>
          </a:r>
          <a:r>
            <a:rPr lang="de-AT" sz="1200" b="1" i="1" baseline="0">
              <a:solidFill>
                <a:schemeClr val="tx2">
                  <a:lumMod val="75000"/>
                </a:schemeClr>
              </a:solidFill>
            </a:rPr>
            <a:t>Monatskalender für beliebige Jahre</a:t>
          </a:r>
          <a:r>
            <a:rPr lang="de-AT" sz="1200" baseline="0">
              <a:solidFill>
                <a:schemeClr val="tx2">
                  <a:lumMod val="75000"/>
                </a:schemeClr>
              </a:solidFill>
            </a:rPr>
            <a:t>.</a:t>
          </a:r>
        </a:p>
        <a:p>
          <a:pPr marL="0" indent="0">
            <a:buFontTx/>
            <a:buNone/>
          </a:pPr>
          <a:r>
            <a:rPr lang="de-AT" sz="1200" baseline="0">
              <a:solidFill>
                <a:schemeClr val="tx2">
                  <a:lumMod val="75000"/>
                </a:schemeClr>
              </a:solidFill>
            </a:rPr>
            <a:t>2. Speichere den Kalender mit dem Namen </a:t>
          </a:r>
          <a:r>
            <a:rPr lang="de-AT" sz="1200" b="1" i="1" baseline="0">
              <a:solidFill>
                <a:schemeClr val="tx2">
                  <a:lumMod val="75000"/>
                </a:schemeClr>
              </a:solidFill>
            </a:rPr>
            <a:t>Mein Monatskalender </a:t>
          </a:r>
          <a:r>
            <a:rPr lang="de-AT" sz="1200" baseline="0">
              <a:solidFill>
                <a:schemeClr val="tx2">
                  <a:lumMod val="75000"/>
                </a:schemeClr>
              </a:solidFill>
            </a:rPr>
            <a:t>ab.</a:t>
          </a:r>
        </a:p>
        <a:p>
          <a:pPr marL="0" indent="0">
            <a:buFontTx/>
            <a:buNone/>
          </a:pPr>
          <a:r>
            <a:rPr lang="de-AT" sz="120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3. Speichere</a:t>
          </a:r>
          <a:r>
            <a:rPr lang="de-AT" sz="1200" baseline="0">
              <a:solidFill>
                <a:schemeClr val="tx2">
                  <a:lumMod val="75000"/>
                </a:schemeClr>
              </a:solidFill>
            </a:rPr>
            <a:t> den Monatskalender noch im Dateiformat </a:t>
          </a:r>
          <a:r>
            <a:rPr lang="de-AT" sz="1200" b="1" baseline="0">
              <a:solidFill>
                <a:schemeClr val="tx2">
                  <a:lumMod val="75000"/>
                </a:schemeClr>
              </a:solidFill>
            </a:rPr>
            <a:t>PDF</a:t>
          </a:r>
          <a:r>
            <a:rPr lang="de-AT" sz="1200" baseline="0">
              <a:solidFill>
                <a:schemeClr val="tx2">
                  <a:lumMod val="75000"/>
                </a:schemeClr>
              </a:solidFill>
            </a:rPr>
            <a:t>.</a:t>
          </a:r>
        </a:p>
        <a:p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pPr marL="0" indent="0">
            <a:buFont typeface="Arial" panose="020B0604020202020204" pitchFamily="34" charset="0"/>
            <a:buNone/>
          </a:pPr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1. Datei &gt; Neu.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Wähle den Kalender.</a:t>
          </a:r>
        </a:p>
        <a:p>
          <a:pPr marL="0" indent="0">
            <a:buFont typeface="Arial" panose="020B0604020202020204" pitchFamily="34" charset="0"/>
            <a:buNone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2. Datei &gt; Speichern unter</a:t>
          </a:r>
        </a:p>
        <a:p>
          <a:pPr marL="0" indent="0">
            <a:buFont typeface="Arial" panose="020B0604020202020204" pitchFamily="34" charset="0"/>
            <a:buNone/>
          </a:pP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3. Datei &gt; Speichern unter &gt; Durchsuchen. Wähle den Speicherort aus. Dateityp: PDF (*.pdf)</a:t>
          </a:r>
        </a:p>
      </xdr:txBody>
    </xdr:sp>
    <xdr:clientData/>
  </xdr:twoCellAnchor>
  <xdr:twoCellAnchor editAs="oneCell">
    <xdr:from>
      <xdr:col>3</xdr:col>
      <xdr:colOff>177165</xdr:colOff>
      <xdr:row>13</xdr:row>
      <xdr:rowOff>11430</xdr:rowOff>
    </xdr:from>
    <xdr:to>
      <xdr:col>5</xdr:col>
      <xdr:colOff>406016</xdr:colOff>
      <xdr:row>16</xdr:row>
      <xdr:rowOff>81999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70A7374-B30F-4549-BCC1-206FEE62A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8890" y="2240280"/>
          <a:ext cx="1810001" cy="58491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447675</xdr:colOff>
      <xdr:row>12</xdr:row>
      <xdr:rowOff>163830</xdr:rowOff>
    </xdr:from>
    <xdr:to>
      <xdr:col>3</xdr:col>
      <xdr:colOff>38374</xdr:colOff>
      <xdr:row>23</xdr:row>
      <xdr:rowOff>59302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495DE09-7826-48C7-99BE-E5DABBF9D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" y="2221230"/>
          <a:ext cx="1962424" cy="1781422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476249</xdr:colOff>
      <xdr:row>2</xdr:row>
      <xdr:rowOff>91440</xdr:rowOff>
    </xdr:from>
    <xdr:to>
      <xdr:col>11</xdr:col>
      <xdr:colOff>38099</xdr:colOff>
      <xdr:row>11</xdr:row>
      <xdr:rowOff>66675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D9562D8-DBE3-4249-A479-2C0FFFC2155E}"/>
            </a:ext>
          </a:extLst>
        </xdr:cNvPr>
        <xdr:cNvSpPr txBox="1"/>
      </xdr:nvSpPr>
      <xdr:spPr>
        <a:xfrm>
          <a:off x="3128009" y="447675"/>
          <a:ext cx="5092065" cy="15316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r>
            <a:rPr lang="de-AT" sz="1200">
              <a:solidFill>
                <a:schemeClr val="tx2">
                  <a:lumMod val="75000"/>
                </a:schemeClr>
              </a:solidFill>
            </a:rPr>
            <a:t>Sortiere die Tabelle nach der </a:t>
          </a:r>
          <a:r>
            <a:rPr lang="de-AT" sz="1200" b="1" i="1">
              <a:solidFill>
                <a:schemeClr val="tx2">
                  <a:lumMod val="75000"/>
                </a:schemeClr>
              </a:solidFill>
            </a:rPr>
            <a:t>Menge in kg </a:t>
          </a:r>
          <a:r>
            <a:rPr lang="de-AT" sz="1200" b="0" i="0">
              <a:solidFill>
                <a:schemeClr val="tx2">
                  <a:lumMod val="75000"/>
                </a:schemeClr>
              </a:solidFill>
            </a:rPr>
            <a:t>absteigend</a:t>
          </a:r>
          <a:r>
            <a:rPr lang="de-AT" sz="1200">
              <a:solidFill>
                <a:schemeClr val="tx2">
                  <a:lumMod val="75000"/>
                </a:schemeClr>
              </a:solidFill>
            </a:rPr>
            <a:t>.</a:t>
          </a:r>
          <a:endParaRPr lang="de-AT" sz="1200" baseline="0">
            <a:solidFill>
              <a:schemeClr val="tx2">
                <a:lumMod val="75000"/>
              </a:schemeClr>
            </a:solidFill>
          </a:endParaRPr>
        </a:p>
        <a:p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Klick in die Tabelle,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am besten in die Spalte </a:t>
          </a:r>
          <a:r>
            <a:rPr lang="de-AT" sz="1200" b="1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Menge in kg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.</a:t>
          </a:r>
        </a:p>
        <a:p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(Damit muss nicht noch die richtige Spalte später ausgewählt werden.)</a:t>
          </a:r>
        </a:p>
        <a:p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Start &gt; Bearbeiten &gt; Sortieren und Filtern &gt; Nach Größe sortieren (absteigend)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480059</xdr:colOff>
      <xdr:row>2</xdr:row>
      <xdr:rowOff>95248</xdr:rowOff>
    </xdr:from>
    <xdr:to>
      <xdr:col>12</xdr:col>
      <xdr:colOff>361950</xdr:colOff>
      <xdr:row>25</xdr:row>
      <xdr:rowOff>152400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5D94D85E-2D58-464B-A21A-4270A05AB024}"/>
            </a:ext>
          </a:extLst>
        </xdr:cNvPr>
        <xdr:cNvSpPr txBox="1"/>
      </xdr:nvSpPr>
      <xdr:spPr>
        <a:xfrm>
          <a:off x="3128009" y="447673"/>
          <a:ext cx="6206491" cy="401955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r>
            <a:rPr lang="de-AT" sz="1200">
              <a:solidFill>
                <a:schemeClr val="tx2">
                  <a:lumMod val="75000"/>
                </a:schemeClr>
              </a:solidFill>
            </a:rPr>
            <a:t>Sortiere</a:t>
          </a:r>
          <a:r>
            <a:rPr lang="de-AT" sz="1200" baseline="0">
              <a:solidFill>
                <a:schemeClr val="tx2">
                  <a:lumMod val="75000"/>
                </a:schemeClr>
              </a:solidFill>
            </a:rPr>
            <a:t> die Tabelle nach der </a:t>
          </a:r>
          <a:r>
            <a:rPr lang="de-AT" sz="1200" b="1" i="1" baseline="0">
              <a:solidFill>
                <a:schemeClr val="tx2">
                  <a:lumMod val="75000"/>
                </a:schemeClr>
              </a:solidFill>
            </a:rPr>
            <a:t>Obstsorte</a:t>
          </a:r>
          <a:r>
            <a:rPr lang="de-AT" sz="1200" baseline="0">
              <a:solidFill>
                <a:schemeClr val="tx2">
                  <a:lumMod val="75000"/>
                </a:schemeClr>
              </a:solidFill>
            </a:rPr>
            <a:t> aufsteigend. Zusätzlich soll </a:t>
          </a:r>
          <a:r>
            <a:rPr lang="de-AT" sz="1200">
              <a:solidFill>
                <a:schemeClr val="tx2">
                  <a:lumMod val="75000"/>
                </a:schemeClr>
              </a:solidFill>
            </a:rPr>
            <a:t>nach </a:t>
          </a:r>
          <a:r>
            <a:rPr lang="de-AT" sz="1200" b="1" i="1">
              <a:solidFill>
                <a:schemeClr val="tx2">
                  <a:lumMod val="75000"/>
                </a:schemeClr>
              </a:solidFill>
            </a:rPr>
            <a:t>Menge in kg </a:t>
          </a:r>
          <a:r>
            <a:rPr lang="de-AT" sz="1200" b="0" i="0">
              <a:solidFill>
                <a:schemeClr val="tx2">
                  <a:lumMod val="75000"/>
                </a:schemeClr>
              </a:solidFill>
            </a:rPr>
            <a:t>absteigend sortiert werden</a:t>
          </a:r>
          <a:r>
            <a:rPr lang="de-AT" sz="1200">
              <a:solidFill>
                <a:schemeClr val="tx2">
                  <a:lumMod val="75000"/>
                </a:schemeClr>
              </a:solidFill>
            </a:rPr>
            <a:t>.</a:t>
          </a:r>
          <a:endParaRPr lang="de-AT" sz="1200" baseline="0">
            <a:solidFill>
              <a:schemeClr val="tx2">
                <a:lumMod val="75000"/>
              </a:schemeClr>
            </a:solidFill>
          </a:endParaRPr>
        </a:p>
        <a:p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Klick in die Tabelle,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am besten in die Spalte </a:t>
          </a:r>
          <a:r>
            <a:rPr lang="de-AT" sz="1200" b="1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Obstsorte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.</a:t>
          </a:r>
        </a:p>
        <a:p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Start &gt; Bearbeiten &gt; Sortieren und Filtern &gt; Benutzerdefiniertes Sortieren</a:t>
          </a:r>
        </a:p>
      </xdr:txBody>
    </xdr:sp>
    <xdr:clientData/>
  </xdr:twoCellAnchor>
  <xdr:twoCellAnchor editAs="oneCell">
    <xdr:from>
      <xdr:col>4</xdr:col>
      <xdr:colOff>563879</xdr:colOff>
      <xdr:row>11</xdr:row>
      <xdr:rowOff>149364</xdr:rowOff>
    </xdr:from>
    <xdr:to>
      <xdr:col>11</xdr:col>
      <xdr:colOff>748665</xdr:colOff>
      <xdr:row>25</xdr:row>
      <xdr:rowOff>165303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842DD01-EE6D-4BCA-9B33-42FE65058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1829" y="2063889"/>
          <a:ext cx="5718811" cy="2416239"/>
        </a:xfrm>
        <a:prstGeom prst="rect">
          <a:avLst/>
        </a:prstGeom>
      </xdr:spPr>
    </xdr:pic>
    <xdr:clientData/>
  </xdr:twoCellAnchor>
  <xdr:twoCellAnchor>
    <xdr:from>
      <xdr:col>5</xdr:col>
      <xdr:colOff>491490</xdr:colOff>
      <xdr:row>16</xdr:row>
      <xdr:rowOff>66674</xdr:rowOff>
    </xdr:from>
    <xdr:to>
      <xdr:col>6</xdr:col>
      <xdr:colOff>630555</xdr:colOff>
      <xdr:row>17</xdr:row>
      <xdr:rowOff>87629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9525177F-B823-4A99-985B-54D81EBD011F}"/>
            </a:ext>
          </a:extLst>
        </xdr:cNvPr>
        <xdr:cNvSpPr/>
      </xdr:nvSpPr>
      <xdr:spPr>
        <a:xfrm>
          <a:off x="3930015" y="2838449"/>
          <a:ext cx="929640" cy="192405"/>
        </a:xfrm>
        <a:prstGeom prst="rect">
          <a:avLst/>
        </a:prstGeom>
        <a:noFill/>
        <a:ln w="2857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9</xdr:col>
      <xdr:colOff>440055</xdr:colOff>
      <xdr:row>16</xdr:row>
      <xdr:rowOff>57150</xdr:rowOff>
    </xdr:from>
    <xdr:to>
      <xdr:col>10</xdr:col>
      <xdr:colOff>590550</xdr:colOff>
      <xdr:row>17</xdr:row>
      <xdr:rowOff>66675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EDEB6DE2-F130-4077-8C54-DA6515AB4957}"/>
            </a:ext>
          </a:extLst>
        </xdr:cNvPr>
        <xdr:cNvSpPr/>
      </xdr:nvSpPr>
      <xdr:spPr>
        <a:xfrm>
          <a:off x="7040880" y="2828925"/>
          <a:ext cx="941070" cy="180975"/>
        </a:xfrm>
        <a:prstGeom prst="rect">
          <a:avLst/>
        </a:prstGeom>
        <a:noFill/>
        <a:ln w="2857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5</xdr:col>
      <xdr:colOff>493395</xdr:colOff>
      <xdr:row>17</xdr:row>
      <xdr:rowOff>135255</xdr:rowOff>
    </xdr:from>
    <xdr:to>
      <xdr:col>6</xdr:col>
      <xdr:colOff>645795</xdr:colOff>
      <xdr:row>18</xdr:row>
      <xdr:rowOff>152400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09536E34-A514-4496-B687-C308B5030F3F}"/>
            </a:ext>
          </a:extLst>
        </xdr:cNvPr>
        <xdr:cNvSpPr/>
      </xdr:nvSpPr>
      <xdr:spPr>
        <a:xfrm>
          <a:off x="3931920" y="3078480"/>
          <a:ext cx="942975" cy="188595"/>
        </a:xfrm>
        <a:prstGeom prst="rect">
          <a:avLst/>
        </a:prstGeom>
        <a:noFill/>
        <a:ln w="2857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9</xdr:col>
      <xdr:colOff>436245</xdr:colOff>
      <xdr:row>17</xdr:row>
      <xdr:rowOff>133350</xdr:rowOff>
    </xdr:from>
    <xdr:to>
      <xdr:col>11</xdr:col>
      <xdr:colOff>125730</xdr:colOff>
      <xdr:row>18</xdr:row>
      <xdr:rowOff>152400</xdr:rowOff>
    </xdr:to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C601D862-E6D8-4376-926B-AC9409836E1E}"/>
            </a:ext>
          </a:extLst>
        </xdr:cNvPr>
        <xdr:cNvSpPr/>
      </xdr:nvSpPr>
      <xdr:spPr>
        <a:xfrm>
          <a:off x="7037070" y="3076575"/>
          <a:ext cx="1270635" cy="190500"/>
        </a:xfrm>
        <a:prstGeom prst="rect">
          <a:avLst/>
        </a:prstGeom>
        <a:noFill/>
        <a:ln w="2857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4</xdr:col>
      <xdr:colOff>567690</xdr:colOff>
      <xdr:row>13</xdr:row>
      <xdr:rowOff>127633</xdr:rowOff>
    </xdr:from>
    <xdr:to>
      <xdr:col>6</xdr:col>
      <xdr:colOff>133350</xdr:colOff>
      <xdr:row>15</xdr:row>
      <xdr:rowOff>47624</xdr:rowOff>
    </xdr:to>
    <xdr:sp macro="" textlink="">
      <xdr:nvSpPr>
        <xdr:cNvPr id="8" name="Rechteck 7">
          <a:extLst>
            <a:ext uri="{FF2B5EF4-FFF2-40B4-BE49-F238E27FC236}">
              <a16:creationId xmlns:a16="http://schemas.microsoft.com/office/drawing/2014/main" id="{E2F751A6-D0A7-416B-840D-1BD38060627F}"/>
            </a:ext>
          </a:extLst>
        </xdr:cNvPr>
        <xdr:cNvSpPr/>
      </xdr:nvSpPr>
      <xdr:spPr>
        <a:xfrm>
          <a:off x="3215640" y="2385058"/>
          <a:ext cx="1146810" cy="262891"/>
        </a:xfrm>
        <a:prstGeom prst="rect">
          <a:avLst/>
        </a:prstGeom>
        <a:noFill/>
        <a:ln w="2857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4</xdr:col>
      <xdr:colOff>276225</xdr:colOff>
      <xdr:row>14</xdr:row>
      <xdr:rowOff>57150</xdr:rowOff>
    </xdr:from>
    <xdr:to>
      <xdr:col>4</xdr:col>
      <xdr:colOff>520065</xdr:colOff>
      <xdr:row>18</xdr:row>
      <xdr:rowOff>34290</xdr:rowOff>
    </xdr:to>
    <xdr:sp macro="" textlink="">
      <xdr:nvSpPr>
        <xdr:cNvPr id="9" name="Pfeil: nach rechts gekrümmt 8">
          <a:extLst>
            <a:ext uri="{FF2B5EF4-FFF2-40B4-BE49-F238E27FC236}">
              <a16:creationId xmlns:a16="http://schemas.microsoft.com/office/drawing/2014/main" id="{20FDDBF7-1DD6-4B68-97C1-25B3340904A8}"/>
            </a:ext>
          </a:extLst>
        </xdr:cNvPr>
        <xdr:cNvSpPr/>
      </xdr:nvSpPr>
      <xdr:spPr>
        <a:xfrm>
          <a:off x="2924175" y="2486025"/>
          <a:ext cx="243840" cy="662940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15</xdr:row>
      <xdr:rowOff>74295</xdr:rowOff>
    </xdr:from>
    <xdr:to>
      <xdr:col>5</xdr:col>
      <xdr:colOff>542925</xdr:colOff>
      <xdr:row>16</xdr:row>
      <xdr:rowOff>135255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93C9527-B583-4759-972E-E7E6CCF9113F}"/>
            </a:ext>
          </a:extLst>
        </xdr:cNvPr>
        <xdr:cNvSpPr txBox="1"/>
      </xdr:nvSpPr>
      <xdr:spPr>
        <a:xfrm>
          <a:off x="3743325" y="2674620"/>
          <a:ext cx="238125" cy="2324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600" b="1">
              <a:solidFill>
                <a:schemeClr val="accent2">
                  <a:lumMod val="75000"/>
                </a:schemeClr>
              </a:solidFill>
            </a:rPr>
            <a:t>1</a:t>
          </a:r>
        </a:p>
      </xdr:txBody>
    </xdr:sp>
    <xdr:clientData/>
  </xdr:twoCellAnchor>
  <xdr:twoCellAnchor>
    <xdr:from>
      <xdr:col>9</xdr:col>
      <xdr:colOff>228600</xdr:colOff>
      <xdr:row>15</xdr:row>
      <xdr:rowOff>74295</xdr:rowOff>
    </xdr:from>
    <xdr:to>
      <xdr:col>9</xdr:col>
      <xdr:colOff>487680</xdr:colOff>
      <xdr:row>16</xdr:row>
      <xdr:rowOff>131445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4FC9DC7A-C730-4E03-AF1F-A8BE76738B57}"/>
            </a:ext>
          </a:extLst>
        </xdr:cNvPr>
        <xdr:cNvSpPr txBox="1"/>
      </xdr:nvSpPr>
      <xdr:spPr>
        <a:xfrm>
          <a:off x="6829425" y="2674620"/>
          <a:ext cx="25908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600" b="1">
              <a:solidFill>
                <a:schemeClr val="accent2">
                  <a:lumMod val="75000"/>
                </a:schemeClr>
              </a:solidFill>
            </a:rPr>
            <a:t>2</a:t>
          </a:r>
        </a:p>
      </xdr:txBody>
    </xdr:sp>
    <xdr:clientData/>
  </xdr:twoCellAnchor>
  <xdr:twoCellAnchor>
    <xdr:from>
      <xdr:col>4</xdr:col>
      <xdr:colOff>360045</xdr:colOff>
      <xdr:row>12</xdr:row>
      <xdr:rowOff>100965</xdr:rowOff>
    </xdr:from>
    <xdr:to>
      <xdr:col>4</xdr:col>
      <xdr:colOff>607695</xdr:colOff>
      <xdr:row>13</xdr:row>
      <xdr:rowOff>167640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D9299A4F-82F1-4DA4-A454-5CCBABD61E1B}"/>
            </a:ext>
          </a:extLst>
        </xdr:cNvPr>
        <xdr:cNvSpPr txBox="1"/>
      </xdr:nvSpPr>
      <xdr:spPr>
        <a:xfrm>
          <a:off x="3007995" y="2186940"/>
          <a:ext cx="2476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600" b="1">
              <a:solidFill>
                <a:schemeClr val="accent2">
                  <a:lumMod val="75000"/>
                </a:schemeClr>
              </a:solidFill>
            </a:rPr>
            <a:t>3</a:t>
          </a:r>
        </a:p>
      </xdr:txBody>
    </xdr:sp>
    <xdr:clientData/>
  </xdr:twoCellAnchor>
  <xdr:twoCellAnchor>
    <xdr:from>
      <xdr:col>5</xdr:col>
      <xdr:colOff>297180</xdr:colOff>
      <xdr:row>16</xdr:row>
      <xdr:rowOff>144780</xdr:rowOff>
    </xdr:from>
    <xdr:to>
      <xdr:col>5</xdr:col>
      <xdr:colOff>535305</xdr:colOff>
      <xdr:row>18</xdr:row>
      <xdr:rowOff>53340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E9DAFF1-6F91-43C3-9CAC-282261354062}"/>
            </a:ext>
          </a:extLst>
        </xdr:cNvPr>
        <xdr:cNvSpPr txBox="1"/>
      </xdr:nvSpPr>
      <xdr:spPr>
        <a:xfrm>
          <a:off x="3735705" y="2916555"/>
          <a:ext cx="238125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600" b="1">
              <a:solidFill>
                <a:schemeClr val="accent2">
                  <a:lumMod val="75000"/>
                </a:schemeClr>
              </a:solidFill>
            </a:rPr>
            <a:t>4</a:t>
          </a:r>
        </a:p>
      </xdr:txBody>
    </xdr:sp>
    <xdr:clientData/>
  </xdr:twoCellAnchor>
  <xdr:twoCellAnchor>
    <xdr:from>
      <xdr:col>9</xdr:col>
      <xdr:colOff>226695</xdr:colOff>
      <xdr:row>16</xdr:row>
      <xdr:rowOff>114300</xdr:rowOff>
    </xdr:from>
    <xdr:to>
      <xdr:col>9</xdr:col>
      <xdr:colOff>464820</xdr:colOff>
      <xdr:row>18</xdr:row>
      <xdr:rowOff>38100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F693139-0067-4319-90AC-719E2537F3F4}"/>
            </a:ext>
          </a:extLst>
        </xdr:cNvPr>
        <xdr:cNvSpPr txBox="1"/>
      </xdr:nvSpPr>
      <xdr:spPr>
        <a:xfrm>
          <a:off x="6827520" y="2886075"/>
          <a:ext cx="2381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600" b="1">
              <a:solidFill>
                <a:schemeClr val="accent2">
                  <a:lumMod val="75000"/>
                </a:schemeClr>
              </a:solidFill>
            </a:rPr>
            <a:t>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480059</xdr:colOff>
      <xdr:row>2</xdr:row>
      <xdr:rowOff>95248</xdr:rowOff>
    </xdr:from>
    <xdr:to>
      <xdr:col>12</xdr:col>
      <xdr:colOff>361950</xdr:colOff>
      <xdr:row>25</xdr:row>
      <xdr:rowOff>152400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1C8DCE0-8CDC-418C-9908-FD78A71274DD}"/>
            </a:ext>
          </a:extLst>
        </xdr:cNvPr>
        <xdr:cNvSpPr txBox="1"/>
      </xdr:nvSpPr>
      <xdr:spPr>
        <a:xfrm>
          <a:off x="3124199" y="451483"/>
          <a:ext cx="6206491" cy="401574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r>
            <a:rPr lang="de-AT" sz="1200">
              <a:solidFill>
                <a:schemeClr val="tx2">
                  <a:lumMod val="75000"/>
                </a:schemeClr>
              </a:solidFill>
            </a:rPr>
            <a:t>Sortiere</a:t>
          </a:r>
          <a:r>
            <a:rPr lang="de-AT" sz="1200" baseline="0">
              <a:solidFill>
                <a:schemeClr val="tx2">
                  <a:lumMod val="75000"/>
                </a:schemeClr>
              </a:solidFill>
            </a:rPr>
            <a:t> die Tabelle nach der </a:t>
          </a:r>
          <a:r>
            <a:rPr lang="de-AT" sz="1200" b="1" i="1" baseline="0">
              <a:solidFill>
                <a:schemeClr val="tx2">
                  <a:lumMod val="75000"/>
                </a:schemeClr>
              </a:solidFill>
            </a:rPr>
            <a:t>Obstsorte</a:t>
          </a:r>
          <a:r>
            <a:rPr lang="de-AT" sz="1200" baseline="0">
              <a:solidFill>
                <a:schemeClr val="tx2">
                  <a:lumMod val="75000"/>
                </a:schemeClr>
              </a:solidFill>
            </a:rPr>
            <a:t> aufsteigend. Zusätzlich soll </a:t>
          </a:r>
          <a:r>
            <a:rPr lang="de-AT" sz="1200">
              <a:solidFill>
                <a:schemeClr val="tx2">
                  <a:lumMod val="75000"/>
                </a:schemeClr>
              </a:solidFill>
            </a:rPr>
            <a:t>nach </a:t>
          </a:r>
          <a:r>
            <a:rPr lang="de-AT" sz="1200" b="1" i="1">
              <a:solidFill>
                <a:schemeClr val="tx2">
                  <a:lumMod val="75000"/>
                </a:schemeClr>
              </a:solidFill>
            </a:rPr>
            <a:t>Menge in kg </a:t>
          </a:r>
          <a:r>
            <a:rPr lang="de-AT" sz="1200" b="0" i="0">
              <a:solidFill>
                <a:schemeClr val="tx2">
                  <a:lumMod val="75000"/>
                </a:schemeClr>
              </a:solidFill>
            </a:rPr>
            <a:t>absteigend sortiert werden</a:t>
          </a:r>
          <a:r>
            <a:rPr lang="de-AT" sz="1200">
              <a:solidFill>
                <a:schemeClr val="tx2">
                  <a:lumMod val="75000"/>
                </a:schemeClr>
              </a:solidFill>
            </a:rPr>
            <a:t>.</a:t>
          </a:r>
          <a:endParaRPr lang="de-AT" sz="1200" baseline="0">
            <a:solidFill>
              <a:schemeClr val="tx2">
                <a:lumMod val="75000"/>
              </a:schemeClr>
            </a:solidFill>
          </a:endParaRPr>
        </a:p>
        <a:p>
          <a:endParaRPr lang="de-AT" sz="1200">
            <a:solidFill>
              <a:schemeClr val="tx2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de-AT" sz="1200" b="1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Klick in die Tabelle,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 am besten in die Spalte </a:t>
          </a:r>
          <a:r>
            <a:rPr lang="de-AT" sz="1200" b="1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Obstsorte</a:t>
          </a:r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.</a:t>
          </a:r>
        </a:p>
        <a:p>
          <a:r>
            <a:rPr lang="de-AT" sz="1200" i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Start &gt; Bearbeiten &gt; Sortieren und Filtern &gt; Benutzerdefiniertes Sortieren</a:t>
          </a:r>
        </a:p>
      </xdr:txBody>
    </xdr:sp>
    <xdr:clientData/>
  </xdr:twoCellAnchor>
  <xdr:twoCellAnchor editAs="oneCell">
    <xdr:from>
      <xdr:col>4</xdr:col>
      <xdr:colOff>563879</xdr:colOff>
      <xdr:row>11</xdr:row>
      <xdr:rowOff>149364</xdr:rowOff>
    </xdr:from>
    <xdr:to>
      <xdr:col>11</xdr:col>
      <xdr:colOff>744855</xdr:colOff>
      <xdr:row>26</xdr:row>
      <xdr:rowOff>1473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CE6C4F2-2F66-4764-B00E-8AACF1D7E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9924" y="2063889"/>
          <a:ext cx="5716906" cy="2420049"/>
        </a:xfrm>
        <a:prstGeom prst="rect">
          <a:avLst/>
        </a:prstGeom>
      </xdr:spPr>
    </xdr:pic>
    <xdr:clientData/>
  </xdr:twoCellAnchor>
  <xdr:twoCellAnchor>
    <xdr:from>
      <xdr:col>5</xdr:col>
      <xdr:colOff>491490</xdr:colOff>
      <xdr:row>16</xdr:row>
      <xdr:rowOff>66674</xdr:rowOff>
    </xdr:from>
    <xdr:to>
      <xdr:col>6</xdr:col>
      <xdr:colOff>630555</xdr:colOff>
      <xdr:row>17</xdr:row>
      <xdr:rowOff>87629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D5E22BA3-CE87-41F8-8AB5-2CE07862EC16}"/>
            </a:ext>
          </a:extLst>
        </xdr:cNvPr>
        <xdr:cNvSpPr/>
      </xdr:nvSpPr>
      <xdr:spPr>
        <a:xfrm>
          <a:off x="3930015" y="2836544"/>
          <a:ext cx="925830" cy="196215"/>
        </a:xfrm>
        <a:prstGeom prst="rect">
          <a:avLst/>
        </a:prstGeom>
        <a:noFill/>
        <a:ln w="2857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9</xdr:col>
      <xdr:colOff>440055</xdr:colOff>
      <xdr:row>16</xdr:row>
      <xdr:rowOff>57150</xdr:rowOff>
    </xdr:from>
    <xdr:to>
      <xdr:col>10</xdr:col>
      <xdr:colOff>590550</xdr:colOff>
      <xdr:row>17</xdr:row>
      <xdr:rowOff>66675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C298B510-EE2E-4EBB-9118-7E660D9FE300}"/>
            </a:ext>
          </a:extLst>
        </xdr:cNvPr>
        <xdr:cNvSpPr/>
      </xdr:nvSpPr>
      <xdr:spPr>
        <a:xfrm>
          <a:off x="7037070" y="2825115"/>
          <a:ext cx="941070" cy="182880"/>
        </a:xfrm>
        <a:prstGeom prst="rect">
          <a:avLst/>
        </a:prstGeom>
        <a:noFill/>
        <a:ln w="2857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5</xdr:col>
      <xdr:colOff>493395</xdr:colOff>
      <xdr:row>17</xdr:row>
      <xdr:rowOff>135255</xdr:rowOff>
    </xdr:from>
    <xdr:to>
      <xdr:col>6</xdr:col>
      <xdr:colOff>645795</xdr:colOff>
      <xdr:row>18</xdr:row>
      <xdr:rowOff>152400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4EE1B7D1-413F-46C5-9C2F-BF8D51BFE906}"/>
            </a:ext>
          </a:extLst>
        </xdr:cNvPr>
        <xdr:cNvSpPr/>
      </xdr:nvSpPr>
      <xdr:spPr>
        <a:xfrm>
          <a:off x="3931920" y="3074670"/>
          <a:ext cx="942975" cy="192405"/>
        </a:xfrm>
        <a:prstGeom prst="rect">
          <a:avLst/>
        </a:prstGeom>
        <a:noFill/>
        <a:ln w="2857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9</xdr:col>
      <xdr:colOff>436245</xdr:colOff>
      <xdr:row>17</xdr:row>
      <xdr:rowOff>133350</xdr:rowOff>
    </xdr:from>
    <xdr:to>
      <xdr:col>11</xdr:col>
      <xdr:colOff>125730</xdr:colOff>
      <xdr:row>18</xdr:row>
      <xdr:rowOff>152400</xdr:rowOff>
    </xdr:to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D1D2BC4E-60AB-453B-8C8F-59515910A15D}"/>
            </a:ext>
          </a:extLst>
        </xdr:cNvPr>
        <xdr:cNvSpPr/>
      </xdr:nvSpPr>
      <xdr:spPr>
        <a:xfrm>
          <a:off x="7040880" y="3072765"/>
          <a:ext cx="1270635" cy="194310"/>
        </a:xfrm>
        <a:prstGeom prst="rect">
          <a:avLst/>
        </a:prstGeom>
        <a:noFill/>
        <a:ln w="2857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4</xdr:col>
      <xdr:colOff>567690</xdr:colOff>
      <xdr:row>13</xdr:row>
      <xdr:rowOff>127633</xdr:rowOff>
    </xdr:from>
    <xdr:to>
      <xdr:col>6</xdr:col>
      <xdr:colOff>133350</xdr:colOff>
      <xdr:row>15</xdr:row>
      <xdr:rowOff>47624</xdr:rowOff>
    </xdr:to>
    <xdr:sp macro="" textlink="">
      <xdr:nvSpPr>
        <xdr:cNvPr id="8" name="Rechteck 7">
          <a:extLst>
            <a:ext uri="{FF2B5EF4-FFF2-40B4-BE49-F238E27FC236}">
              <a16:creationId xmlns:a16="http://schemas.microsoft.com/office/drawing/2014/main" id="{936F8A02-482E-4E80-A184-5AAFD95E23A7}"/>
            </a:ext>
          </a:extLst>
        </xdr:cNvPr>
        <xdr:cNvSpPr/>
      </xdr:nvSpPr>
      <xdr:spPr>
        <a:xfrm>
          <a:off x="3215640" y="2388868"/>
          <a:ext cx="1143000" cy="260986"/>
        </a:xfrm>
        <a:prstGeom prst="rect">
          <a:avLst/>
        </a:prstGeom>
        <a:noFill/>
        <a:ln w="2857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4</xdr:col>
      <xdr:colOff>276225</xdr:colOff>
      <xdr:row>14</xdr:row>
      <xdr:rowOff>57150</xdr:rowOff>
    </xdr:from>
    <xdr:to>
      <xdr:col>4</xdr:col>
      <xdr:colOff>520065</xdr:colOff>
      <xdr:row>18</xdr:row>
      <xdr:rowOff>34290</xdr:rowOff>
    </xdr:to>
    <xdr:sp macro="" textlink="">
      <xdr:nvSpPr>
        <xdr:cNvPr id="9" name="Pfeil: nach rechts gekrümmt 8">
          <a:extLst>
            <a:ext uri="{FF2B5EF4-FFF2-40B4-BE49-F238E27FC236}">
              <a16:creationId xmlns:a16="http://schemas.microsoft.com/office/drawing/2014/main" id="{FA445EA9-D75F-454B-8F73-04C76F34BF1F}"/>
            </a:ext>
          </a:extLst>
        </xdr:cNvPr>
        <xdr:cNvSpPr/>
      </xdr:nvSpPr>
      <xdr:spPr>
        <a:xfrm>
          <a:off x="2926080" y="2482215"/>
          <a:ext cx="238125" cy="666750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304800</xdr:colOff>
      <xdr:row>15</xdr:row>
      <xdr:rowOff>74295</xdr:rowOff>
    </xdr:from>
    <xdr:to>
      <xdr:col>5</xdr:col>
      <xdr:colOff>542925</xdr:colOff>
      <xdr:row>16</xdr:row>
      <xdr:rowOff>135255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994341B-5E72-48D9-9E03-9E80003F466D}"/>
            </a:ext>
          </a:extLst>
        </xdr:cNvPr>
        <xdr:cNvSpPr txBox="1"/>
      </xdr:nvSpPr>
      <xdr:spPr>
        <a:xfrm>
          <a:off x="3743325" y="2674620"/>
          <a:ext cx="24003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600" b="1">
              <a:solidFill>
                <a:schemeClr val="accent2">
                  <a:lumMod val="75000"/>
                </a:schemeClr>
              </a:solidFill>
            </a:rPr>
            <a:t>1</a:t>
          </a:r>
        </a:p>
      </xdr:txBody>
    </xdr:sp>
    <xdr:clientData/>
  </xdr:twoCellAnchor>
  <xdr:twoCellAnchor>
    <xdr:from>
      <xdr:col>9</xdr:col>
      <xdr:colOff>228600</xdr:colOff>
      <xdr:row>15</xdr:row>
      <xdr:rowOff>74295</xdr:rowOff>
    </xdr:from>
    <xdr:to>
      <xdr:col>9</xdr:col>
      <xdr:colOff>487680</xdr:colOff>
      <xdr:row>16</xdr:row>
      <xdr:rowOff>131445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84F7EFE4-3394-4868-A25D-5F50BB7DACF9}"/>
            </a:ext>
          </a:extLst>
        </xdr:cNvPr>
        <xdr:cNvSpPr txBox="1"/>
      </xdr:nvSpPr>
      <xdr:spPr>
        <a:xfrm>
          <a:off x="6829425" y="2674620"/>
          <a:ext cx="257175" cy="2324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600" b="1">
              <a:solidFill>
                <a:schemeClr val="accent2">
                  <a:lumMod val="75000"/>
                </a:schemeClr>
              </a:solidFill>
            </a:rPr>
            <a:t>2</a:t>
          </a:r>
        </a:p>
      </xdr:txBody>
    </xdr:sp>
    <xdr:clientData/>
  </xdr:twoCellAnchor>
  <xdr:twoCellAnchor>
    <xdr:from>
      <xdr:col>4</xdr:col>
      <xdr:colOff>360045</xdr:colOff>
      <xdr:row>12</xdr:row>
      <xdr:rowOff>100965</xdr:rowOff>
    </xdr:from>
    <xdr:to>
      <xdr:col>4</xdr:col>
      <xdr:colOff>607695</xdr:colOff>
      <xdr:row>13</xdr:row>
      <xdr:rowOff>167640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1260BB9E-022A-442E-85BE-5D205CD8D774}"/>
            </a:ext>
          </a:extLst>
        </xdr:cNvPr>
        <xdr:cNvSpPr txBox="1"/>
      </xdr:nvSpPr>
      <xdr:spPr>
        <a:xfrm>
          <a:off x="3011805" y="2183130"/>
          <a:ext cx="243840" cy="245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600" b="1">
              <a:solidFill>
                <a:schemeClr val="accent2">
                  <a:lumMod val="75000"/>
                </a:schemeClr>
              </a:solidFill>
            </a:rPr>
            <a:t>3</a:t>
          </a:r>
        </a:p>
      </xdr:txBody>
    </xdr:sp>
    <xdr:clientData/>
  </xdr:twoCellAnchor>
  <xdr:twoCellAnchor>
    <xdr:from>
      <xdr:col>5</xdr:col>
      <xdr:colOff>297180</xdr:colOff>
      <xdr:row>16</xdr:row>
      <xdr:rowOff>144780</xdr:rowOff>
    </xdr:from>
    <xdr:to>
      <xdr:col>5</xdr:col>
      <xdr:colOff>535305</xdr:colOff>
      <xdr:row>18</xdr:row>
      <xdr:rowOff>53340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D70F339-CC4B-4370-87F9-358CA62B05D8}"/>
            </a:ext>
          </a:extLst>
        </xdr:cNvPr>
        <xdr:cNvSpPr txBox="1"/>
      </xdr:nvSpPr>
      <xdr:spPr>
        <a:xfrm>
          <a:off x="3733800" y="2914650"/>
          <a:ext cx="24003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600" b="1">
              <a:solidFill>
                <a:schemeClr val="accent2">
                  <a:lumMod val="75000"/>
                </a:schemeClr>
              </a:solidFill>
            </a:rPr>
            <a:t>4</a:t>
          </a:r>
        </a:p>
      </xdr:txBody>
    </xdr:sp>
    <xdr:clientData/>
  </xdr:twoCellAnchor>
  <xdr:twoCellAnchor>
    <xdr:from>
      <xdr:col>9</xdr:col>
      <xdr:colOff>226695</xdr:colOff>
      <xdr:row>16</xdr:row>
      <xdr:rowOff>114300</xdr:rowOff>
    </xdr:from>
    <xdr:to>
      <xdr:col>9</xdr:col>
      <xdr:colOff>464820</xdr:colOff>
      <xdr:row>18</xdr:row>
      <xdr:rowOff>38100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3756A62D-F837-48A5-B88B-9C74EFDACE03}"/>
            </a:ext>
          </a:extLst>
        </xdr:cNvPr>
        <xdr:cNvSpPr txBox="1"/>
      </xdr:nvSpPr>
      <xdr:spPr>
        <a:xfrm>
          <a:off x="6827520" y="2886075"/>
          <a:ext cx="24003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600" b="1">
              <a:solidFill>
                <a:schemeClr val="accent2">
                  <a:lumMod val="75000"/>
                </a:schemeClr>
              </a:solidFill>
            </a:rPr>
            <a:t>5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95251</xdr:colOff>
      <xdr:row>1</xdr:row>
      <xdr:rowOff>125730</xdr:rowOff>
    </xdr:from>
    <xdr:to>
      <xdr:col>8</xdr:col>
      <xdr:colOff>657226</xdr:colOff>
      <xdr:row>10</xdr:row>
      <xdr:rowOff>49530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DF3E0A5-01FC-488D-B06C-8DF0DB4F453F}"/>
            </a:ext>
          </a:extLst>
        </xdr:cNvPr>
        <xdr:cNvSpPr txBox="1"/>
      </xdr:nvSpPr>
      <xdr:spPr>
        <a:xfrm>
          <a:off x="4667251" y="306705"/>
          <a:ext cx="4514850" cy="16287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r>
            <a:rPr lang="de-AT" sz="1200">
              <a:solidFill>
                <a:schemeClr val="tx2">
                  <a:lumMod val="75000"/>
                </a:schemeClr>
              </a:solidFill>
            </a:rPr>
            <a:t>Trage in der Zelle C4 den Wert aus Zelle B4, gerundet auf eine ganze Zahlen ohne Dezimalstellen, ein. Verwende die Funktion Runden.</a:t>
          </a:r>
        </a:p>
        <a:p>
          <a:endParaRPr lang="de-AT" sz="1200">
            <a:solidFill>
              <a:schemeClr val="tx2">
                <a:lumMod val="75000"/>
              </a:schemeClr>
            </a:solidFill>
          </a:endParaRPr>
        </a:p>
        <a:p>
          <a:r>
            <a:rPr lang="de-AT" sz="1200">
              <a:solidFill>
                <a:schemeClr val="tx2">
                  <a:lumMod val="75000"/>
                </a:schemeClr>
              </a:solidFill>
            </a:rPr>
            <a:t>Kopiere die Formel nach unten.</a:t>
          </a:r>
        </a:p>
        <a:p>
          <a:endParaRPr lang="de-AT" sz="1200">
            <a:solidFill>
              <a:schemeClr val="tx2">
                <a:lumMod val="75000"/>
              </a:schemeClr>
            </a:solidFill>
          </a:endParaRPr>
        </a:p>
        <a:p>
          <a:r>
            <a:rPr lang="de-AT" sz="1200" b="1" i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=Runden(B4;0)</a:t>
          </a:r>
        </a:p>
        <a:p>
          <a:endParaRPr lang="de-AT" sz="1200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0</xdr:row>
      <xdr:rowOff>133350</xdr:rowOff>
    </xdr:from>
    <xdr:to>
      <xdr:col>9</xdr:col>
      <xdr:colOff>34290</xdr:colOff>
      <xdr:row>9</xdr:row>
      <xdr:rowOff>57150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8FF02CF-214B-4E4D-9C57-5B6B0027A5A0}"/>
            </a:ext>
          </a:extLst>
        </xdr:cNvPr>
        <xdr:cNvSpPr txBox="1"/>
      </xdr:nvSpPr>
      <xdr:spPr>
        <a:xfrm>
          <a:off x="4829175" y="133350"/>
          <a:ext cx="4520565" cy="16287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tx2">
                  <a:lumMod val="75000"/>
                </a:schemeClr>
              </a:solidFill>
            </a:rPr>
            <a:t>Aufgabe</a:t>
          </a:r>
        </a:p>
        <a:p>
          <a:r>
            <a:rPr lang="de-AT" sz="1200">
              <a:solidFill>
                <a:schemeClr val="tx2">
                  <a:lumMod val="75000"/>
                </a:schemeClr>
              </a:solidFill>
            </a:rPr>
            <a:t>Trage in der Zelle C4 den Wert aus Zelle B4, gerundet auf eine ganze Zahlen ohne Dezimalstellen, ein. Verwende die Funktion Runden.</a:t>
          </a:r>
        </a:p>
        <a:p>
          <a:endParaRPr lang="de-AT" sz="1200">
            <a:solidFill>
              <a:schemeClr val="tx2">
                <a:lumMod val="75000"/>
              </a:schemeClr>
            </a:solidFill>
          </a:endParaRPr>
        </a:p>
        <a:p>
          <a:r>
            <a:rPr lang="de-AT" sz="1200">
              <a:solidFill>
                <a:schemeClr val="tx2">
                  <a:lumMod val="75000"/>
                </a:schemeClr>
              </a:solidFill>
            </a:rPr>
            <a:t>Kopiere die Formel nach unten.</a:t>
          </a:r>
        </a:p>
        <a:p>
          <a:endParaRPr lang="de-AT" sz="1200">
            <a:solidFill>
              <a:schemeClr val="tx2">
                <a:lumMod val="75000"/>
              </a:schemeClr>
            </a:solidFill>
          </a:endParaRPr>
        </a:p>
        <a:p>
          <a:r>
            <a:rPr lang="de-AT" sz="1200" b="1" i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Anleitung</a:t>
          </a:r>
        </a:p>
        <a:p>
          <a:r>
            <a:rPr lang="de-AT" sz="1200" i="1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=Runden(B4;0)</a:t>
          </a:r>
        </a:p>
        <a:p>
          <a:endParaRPr lang="de-AT" sz="1200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264795</xdr:colOff>
      <xdr:row>0</xdr:row>
      <xdr:rowOff>85725</xdr:rowOff>
    </xdr:from>
    <xdr:to>
      <xdr:col>7</xdr:col>
      <xdr:colOff>396240</xdr:colOff>
      <xdr:row>14</xdr:row>
      <xdr:rowOff>59055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1BDCBE0-0B03-4084-93F6-404C49D1C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259080</xdr:colOff>
      <xdr:row>22</xdr:row>
      <xdr:rowOff>95251</xdr:rowOff>
    </xdr:from>
    <xdr:to>
      <xdr:col>3</xdr:col>
      <xdr:colOff>1123950</xdr:colOff>
      <xdr:row>36</xdr:row>
      <xdr:rowOff>131502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A6D0F25-086F-4805-9AEB-6000438ED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080" y="4048126"/>
          <a:ext cx="4189095" cy="24575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office_easy4me_onmicrosoft_com/Documents/CK/OCG/ECDL-Pr&#252;fungen/2025-12-19BRG-Oberschuetzen/vorbereitungspruefung-2-excel-mit-vide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office_easy4me_onmicrosoft_com/Documents/FTP/e4m.info/downloads/e4m-tk/tests/vorbereitungspruefung-2-excel-mit-Videos-end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Lernzielkatalo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71">
          <cell r="B71" t="str">
            <v>Strg+Pos1</v>
          </cell>
        </row>
        <row r="72">
          <cell r="B72" t="str">
            <v>Alt+Pos1</v>
          </cell>
        </row>
        <row r="73">
          <cell r="B73" t="str">
            <v>Umschalt+Pfeil nach oben</v>
          </cell>
        </row>
        <row r="75">
          <cell r="B75" t="str">
            <v>F1</v>
          </cell>
        </row>
        <row r="76">
          <cell r="B76" t="str">
            <v>F2</v>
          </cell>
        </row>
        <row r="77">
          <cell r="B77" t="str">
            <v>F5</v>
          </cell>
        </row>
        <row r="79">
          <cell r="B79" t="str">
            <v>Strg+F</v>
          </cell>
        </row>
        <row r="80">
          <cell r="B80" t="str">
            <v>Strg+G</v>
          </cell>
        </row>
        <row r="81">
          <cell r="B81" t="str">
            <v>Strg+A</v>
          </cell>
        </row>
        <row r="83">
          <cell r="B83" t="str">
            <v>keine leere Zellen</v>
          </cell>
        </row>
        <row r="84">
          <cell r="B84" t="str">
            <v>angrenzende Zellen sollen leer sein</v>
          </cell>
        </row>
        <row r="85">
          <cell r="B85" t="str">
            <v>die erste Zeile soll färbig sein</v>
          </cell>
        </row>
      </sheetData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rnzielkatalog"/>
      <sheetName val="Star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71">
          <cell r="B71" t="str">
            <v>Strg+Pos1</v>
          </cell>
        </row>
        <row r="72">
          <cell r="B72" t="str">
            <v>Alt+Pos1</v>
          </cell>
        </row>
        <row r="73">
          <cell r="B73" t="str">
            <v>Umschalt+Pfeil nach oben</v>
          </cell>
        </row>
        <row r="75">
          <cell r="B75" t="str">
            <v>F1</v>
          </cell>
        </row>
        <row r="76">
          <cell r="B76" t="str">
            <v>F2</v>
          </cell>
        </row>
        <row r="77">
          <cell r="B77" t="str">
            <v>F5</v>
          </cell>
        </row>
        <row r="79">
          <cell r="B79" t="str">
            <v>Strg+F</v>
          </cell>
        </row>
        <row r="80">
          <cell r="B80" t="str">
            <v>Strg+G</v>
          </cell>
        </row>
        <row r="81">
          <cell r="B81" t="str">
            <v>Strg+A</v>
          </cell>
        </row>
        <row r="83">
          <cell r="B83" t="str">
            <v>keine leere Zellen</v>
          </cell>
        </row>
        <row r="84">
          <cell r="B84" t="str">
            <v>angrenzende Zellen sollen leer sein</v>
          </cell>
        </row>
        <row r="85">
          <cell r="B85" t="str">
            <v>die erste Zeile soll färbig sein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74F7-12E6-4A4A-B231-788C902E937C}">
  <sheetPr>
    <tabColor rgb="FFCCFF99"/>
  </sheetPr>
  <dimension ref="A1:H9"/>
  <sheetViews>
    <sheetView showGridLines="0" zoomScaleNormal="100" workbookViewId="0">
      <selection activeCell="F38" sqref="F38"/>
    </sheetView>
  </sheetViews>
  <sheetFormatPr baseColWidth="10" defaultColWidth="11.5546875" defaultRowHeight="13.8"/>
  <cols>
    <col min="1" max="1" width="6.6640625" style="38" customWidth="1"/>
    <col min="2" max="2" width="16.109375" style="38" customWidth="1"/>
    <col min="3" max="3" width="11.5546875" style="38"/>
    <col min="4" max="4" width="7" style="38" customWidth="1"/>
    <col min="5" max="5" width="7.88671875" style="38" customWidth="1"/>
    <col min="6" max="6" width="19.33203125" style="38" customWidth="1"/>
    <col min="7" max="7" width="30.44140625" style="38" customWidth="1"/>
    <col min="8" max="16384" width="11.5546875" style="38"/>
  </cols>
  <sheetData>
    <row r="1" spans="1:8" ht="59.25" customHeight="1">
      <c r="B1" s="39" t="s">
        <v>875</v>
      </c>
      <c r="C1" s="40"/>
      <c r="D1" s="40"/>
      <c r="E1" s="40"/>
      <c r="F1" s="40"/>
      <c r="G1" s="50" t="s">
        <v>874</v>
      </c>
      <c r="H1" s="41"/>
    </row>
    <row r="2" spans="1:8" ht="13.65" customHeight="1" thickBot="1">
      <c r="B2" s="41"/>
      <c r="C2" s="41"/>
      <c r="D2" s="41"/>
      <c r="E2" s="41"/>
      <c r="F2" s="41"/>
      <c r="G2" s="41"/>
      <c r="H2" s="41"/>
    </row>
    <row r="3" spans="1:8" ht="14.4" thickTop="1">
      <c r="B3" s="42"/>
      <c r="C3" s="43"/>
      <c r="D3" s="43"/>
      <c r="E3" s="43"/>
      <c r="F3" s="43"/>
      <c r="G3" s="44"/>
      <c r="H3" s="41"/>
    </row>
    <row r="4" spans="1:8" ht="15.6">
      <c r="B4" s="45" t="s">
        <v>872</v>
      </c>
      <c r="C4" s="41"/>
      <c r="D4" s="41"/>
      <c r="E4" s="41"/>
      <c r="F4" s="41"/>
      <c r="G4" s="46"/>
      <c r="H4" s="41"/>
    </row>
    <row r="5" spans="1:8" ht="15.6">
      <c r="B5" s="45" t="s">
        <v>880</v>
      </c>
      <c r="C5" s="41"/>
      <c r="D5" s="41"/>
      <c r="E5" s="41"/>
      <c r="F5" s="41"/>
      <c r="G5" s="46"/>
      <c r="H5" s="41"/>
    </row>
    <row r="6" spans="1:8" ht="14.4" thickBot="1">
      <c r="B6" s="47"/>
      <c r="C6" s="48"/>
      <c r="D6" s="48"/>
      <c r="E6" s="48"/>
      <c r="F6" s="48"/>
      <c r="G6" s="49"/>
      <c r="H6" s="41"/>
    </row>
    <row r="7" spans="1:8" ht="14.4" thickTop="1"/>
    <row r="8" spans="1:8">
      <c r="C8" s="38" t="s">
        <v>873</v>
      </c>
    </row>
    <row r="9" spans="1:8">
      <c r="A9" s="51" t="s">
        <v>873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AC6C-72A8-42C1-8C06-506CFD9C0971}">
  <sheetPr>
    <tabColor theme="9" tint="-0.249977111117893"/>
  </sheetPr>
  <dimension ref="B2:D13"/>
  <sheetViews>
    <sheetView workbookViewId="0">
      <selection activeCell="J59" sqref="J59"/>
    </sheetView>
  </sheetViews>
  <sheetFormatPr baseColWidth="10" defaultRowHeight="13.2"/>
  <cols>
    <col min="1" max="1" width="4" customWidth="1"/>
  </cols>
  <sheetData>
    <row r="2" spans="2:4" ht="14.4">
      <c r="B2" s="31" t="s">
        <v>863</v>
      </c>
      <c r="C2" s="29"/>
      <c r="D2" s="29"/>
    </row>
    <row r="3" spans="2:4" ht="14.4">
      <c r="B3" s="29"/>
      <c r="C3" s="29"/>
      <c r="D3" s="29"/>
    </row>
    <row r="4" spans="2:4" ht="14.4">
      <c r="B4" s="35" t="s">
        <v>214</v>
      </c>
      <c r="C4" s="35" t="s">
        <v>864</v>
      </c>
      <c r="D4" s="35" t="s">
        <v>868</v>
      </c>
    </row>
    <row r="5" spans="2:4" ht="13.8">
      <c r="B5" s="30" t="s">
        <v>217</v>
      </c>
      <c r="C5" s="33" t="s">
        <v>865</v>
      </c>
      <c r="D5" s="34">
        <v>70</v>
      </c>
    </row>
    <row r="6" spans="2:4" ht="13.8">
      <c r="B6" s="30" t="s">
        <v>225</v>
      </c>
      <c r="C6" s="33" t="s">
        <v>866</v>
      </c>
      <c r="D6" s="34">
        <v>60</v>
      </c>
    </row>
    <row r="7" spans="2:4" ht="13.8">
      <c r="B7" s="30" t="s">
        <v>222</v>
      </c>
      <c r="C7" s="33" t="s">
        <v>865</v>
      </c>
      <c r="D7" s="34">
        <v>250</v>
      </c>
    </row>
    <row r="8" spans="2:4" ht="13.8">
      <c r="B8" s="30" t="s">
        <v>225</v>
      </c>
      <c r="C8" s="33" t="s">
        <v>867</v>
      </c>
      <c r="D8" s="34">
        <v>45</v>
      </c>
    </row>
    <row r="9" spans="2:4" ht="13.8">
      <c r="B9" s="30" t="s">
        <v>228</v>
      </c>
      <c r="C9" s="33" t="s">
        <v>866</v>
      </c>
      <c r="D9" s="34">
        <v>30</v>
      </c>
    </row>
    <row r="10" spans="2:4" ht="13.8">
      <c r="B10" s="30" t="s">
        <v>231</v>
      </c>
      <c r="C10" s="33" t="s">
        <v>865</v>
      </c>
      <c r="D10" s="34">
        <v>40</v>
      </c>
    </row>
    <row r="11" spans="2:4" ht="13.8">
      <c r="B11" s="30" t="s">
        <v>234</v>
      </c>
      <c r="C11" s="33" t="s">
        <v>867</v>
      </c>
      <c r="D11" s="34">
        <v>30</v>
      </c>
    </row>
    <row r="12" spans="2:4" ht="13.8">
      <c r="B12" s="30" t="s">
        <v>231</v>
      </c>
      <c r="C12" s="33" t="s">
        <v>865</v>
      </c>
      <c r="D12" s="34">
        <v>220</v>
      </c>
    </row>
    <row r="13" spans="2:4" ht="13.8">
      <c r="B13" s="30" t="s">
        <v>231</v>
      </c>
      <c r="C13" s="33" t="s">
        <v>866</v>
      </c>
      <c r="D13" s="34">
        <v>60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63427-0B7C-4665-9527-F4658772AD74}">
  <sheetPr>
    <tabColor rgb="FFFFC000"/>
  </sheetPr>
  <dimension ref="B2:D13"/>
  <sheetViews>
    <sheetView workbookViewId="0">
      <selection activeCell="C5" sqref="C5"/>
    </sheetView>
  </sheetViews>
  <sheetFormatPr baseColWidth="10" defaultRowHeight="13.2"/>
  <cols>
    <col min="1" max="1" width="4" customWidth="1"/>
  </cols>
  <sheetData>
    <row r="2" spans="2:4" ht="14.4">
      <c r="B2" s="31" t="s">
        <v>863</v>
      </c>
      <c r="C2" s="29"/>
      <c r="D2" s="29"/>
    </row>
    <row r="3" spans="2:4" ht="14.4">
      <c r="B3" s="29"/>
      <c r="C3" s="29"/>
      <c r="D3" s="29"/>
    </row>
    <row r="4" spans="2:4" ht="14.4">
      <c r="B4" s="35" t="s">
        <v>214</v>
      </c>
      <c r="C4" s="35" t="s">
        <v>864</v>
      </c>
      <c r="D4" s="35" t="s">
        <v>868</v>
      </c>
    </row>
    <row r="5" spans="2:4" ht="13.8">
      <c r="B5" s="30" t="s">
        <v>225</v>
      </c>
      <c r="C5" s="33" t="s">
        <v>866</v>
      </c>
      <c r="D5" s="34">
        <v>60</v>
      </c>
    </row>
    <row r="6" spans="2:4" ht="13.8">
      <c r="B6" s="30" t="s">
        <v>231</v>
      </c>
      <c r="C6" s="33" t="s">
        <v>866</v>
      </c>
      <c r="D6" s="34">
        <v>60</v>
      </c>
    </row>
    <row r="7" spans="2:4" ht="13.8">
      <c r="B7" s="30" t="s">
        <v>228</v>
      </c>
      <c r="C7" s="33" t="s">
        <v>866</v>
      </c>
      <c r="D7" s="34">
        <v>30</v>
      </c>
    </row>
    <row r="8" spans="2:4" ht="13.8">
      <c r="B8" s="30" t="s">
        <v>225</v>
      </c>
      <c r="C8" s="33" t="s">
        <v>867</v>
      </c>
      <c r="D8" s="34">
        <v>45</v>
      </c>
    </row>
    <row r="9" spans="2:4" ht="13.8">
      <c r="B9" s="30" t="s">
        <v>234</v>
      </c>
      <c r="C9" s="33" t="s">
        <v>867</v>
      </c>
      <c r="D9" s="34">
        <v>30</v>
      </c>
    </row>
    <row r="10" spans="2:4" ht="13.8">
      <c r="B10" s="30" t="s">
        <v>222</v>
      </c>
      <c r="C10" s="33" t="s">
        <v>865</v>
      </c>
      <c r="D10" s="34">
        <v>250</v>
      </c>
    </row>
    <row r="11" spans="2:4" ht="13.8">
      <c r="B11" s="30" t="s">
        <v>231</v>
      </c>
      <c r="C11" s="33" t="s">
        <v>865</v>
      </c>
      <c r="D11" s="34">
        <v>220</v>
      </c>
    </row>
    <row r="12" spans="2:4" ht="13.8">
      <c r="B12" s="30" t="s">
        <v>217</v>
      </c>
      <c r="C12" s="33" t="s">
        <v>865</v>
      </c>
      <c r="D12" s="34">
        <v>70</v>
      </c>
    </row>
    <row r="13" spans="2:4" ht="13.8">
      <c r="B13" s="30" t="s">
        <v>231</v>
      </c>
      <c r="C13" s="33" t="s">
        <v>865</v>
      </c>
      <c r="D13" s="34">
        <v>40</v>
      </c>
    </row>
  </sheetData>
  <sortState xmlns:xlrd2="http://schemas.microsoft.com/office/spreadsheetml/2017/richdata2" ref="B5:D13">
    <sortCondition ref="C5:C13"/>
    <sortCondition descending="1" ref="D5:D13"/>
  </sortState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57E73-A8A2-4E04-B9B5-951677BFD258}">
  <dimension ref="A1:C17"/>
  <sheetViews>
    <sheetView workbookViewId="0">
      <selection activeCell="F45" sqref="F45"/>
    </sheetView>
  </sheetViews>
  <sheetFormatPr baseColWidth="10" defaultColWidth="11.5546875" defaultRowHeight="14.4"/>
  <cols>
    <col min="1" max="1" width="43.5546875" style="52" bestFit="1" customWidth="1"/>
    <col min="2" max="16384" width="11.5546875" style="52"/>
  </cols>
  <sheetData>
    <row r="1" spans="1:3">
      <c r="A1" s="56" t="s">
        <v>881</v>
      </c>
    </row>
    <row r="3" spans="1:3">
      <c r="A3" s="57" t="s">
        <v>882</v>
      </c>
      <c r="B3" s="57" t="s">
        <v>883</v>
      </c>
      <c r="C3" s="57" t="s">
        <v>921</v>
      </c>
    </row>
    <row r="4" spans="1:3" ht="15.6">
      <c r="A4" s="52" t="s">
        <v>884</v>
      </c>
      <c r="B4" s="52">
        <v>17.62</v>
      </c>
      <c r="C4" s="55"/>
    </row>
    <row r="5" spans="1:3" ht="15.6">
      <c r="A5" s="52" t="s">
        <v>885</v>
      </c>
      <c r="B5" s="52">
        <v>34.29</v>
      </c>
      <c r="C5" s="55"/>
    </row>
    <row r="6" spans="1:3" ht="15.6">
      <c r="A6" s="52" t="s">
        <v>886</v>
      </c>
      <c r="B6" s="52">
        <v>15.66</v>
      </c>
      <c r="C6" s="55"/>
    </row>
    <row r="7" spans="1:3" ht="15.6">
      <c r="A7" s="52" t="s">
        <v>887</v>
      </c>
      <c r="B7" s="52">
        <v>2.89</v>
      </c>
      <c r="C7" s="55"/>
    </row>
    <row r="10" spans="1:3">
      <c r="B10" s="53"/>
    </row>
    <row r="14" spans="1:3">
      <c r="A14" s="54"/>
    </row>
    <row r="15" spans="1:3">
      <c r="A15" s="54"/>
    </row>
    <row r="16" spans="1:3">
      <c r="A16" s="54"/>
    </row>
    <row r="17" spans="1:1">
      <c r="A17" s="54"/>
    </row>
  </sheetData>
  <conditionalFormatting sqref="C4:C7">
    <cfRule type="cellIs" dxfId="33" priority="1" operator="equal">
      <formula>ROUND(B4,0)</formula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A0FB-6785-43B4-84EC-E76FA9CD8BEF}">
  <sheetPr>
    <tabColor rgb="FFFFC000"/>
  </sheetPr>
  <dimension ref="A1:C17"/>
  <sheetViews>
    <sheetView workbookViewId="0">
      <selection activeCell="C4" sqref="C4"/>
    </sheetView>
  </sheetViews>
  <sheetFormatPr baseColWidth="10" defaultColWidth="11.5546875" defaultRowHeight="14.4"/>
  <cols>
    <col min="1" max="1" width="43.5546875" style="52" bestFit="1" customWidth="1"/>
    <col min="2" max="16384" width="11.5546875" style="52"/>
  </cols>
  <sheetData>
    <row r="1" spans="1:3">
      <c r="A1" s="56" t="s">
        <v>881</v>
      </c>
    </row>
    <row r="3" spans="1:3">
      <c r="A3" s="57" t="s">
        <v>882</v>
      </c>
      <c r="B3" s="57" t="s">
        <v>883</v>
      </c>
      <c r="C3" s="57" t="s">
        <v>921</v>
      </c>
    </row>
    <row r="4" spans="1:3" ht="15.6">
      <c r="A4" s="52" t="s">
        <v>884</v>
      </c>
      <c r="B4" s="52">
        <v>17.62</v>
      </c>
      <c r="C4" s="55">
        <f>ROUND(B4,0)</f>
        <v>18</v>
      </c>
    </row>
    <row r="5" spans="1:3" ht="15.6">
      <c r="A5" s="52" t="s">
        <v>885</v>
      </c>
      <c r="B5" s="52">
        <v>34.29</v>
      </c>
      <c r="C5" s="55">
        <f t="shared" ref="C5:C7" si="0">ROUND(B5,0)</f>
        <v>34</v>
      </c>
    </row>
    <row r="6" spans="1:3" ht="15.6">
      <c r="A6" s="52" t="s">
        <v>886</v>
      </c>
      <c r="B6" s="52">
        <v>15.66</v>
      </c>
      <c r="C6" s="55">
        <f t="shared" si="0"/>
        <v>16</v>
      </c>
    </row>
    <row r="7" spans="1:3" ht="15.6">
      <c r="A7" s="52" t="s">
        <v>887</v>
      </c>
      <c r="B7" s="52">
        <v>2.89</v>
      </c>
      <c r="C7" s="55">
        <f t="shared" si="0"/>
        <v>3</v>
      </c>
    </row>
    <row r="10" spans="1:3">
      <c r="B10" s="53"/>
    </row>
    <row r="14" spans="1:3">
      <c r="A14" s="54"/>
    </row>
    <row r="15" spans="1:3">
      <c r="A15" s="54"/>
    </row>
    <row r="16" spans="1:3">
      <c r="A16" s="54"/>
    </row>
    <row r="17" spans="1:1">
      <c r="A17" s="54"/>
    </row>
  </sheetData>
  <conditionalFormatting sqref="C4:C7">
    <cfRule type="cellIs" dxfId="32" priority="1" operator="equal">
      <formula>ROUND(B4,0)</formula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D087-E460-4C63-AF8A-07D4B1730783}">
  <sheetPr>
    <tabColor theme="8" tint="-0.249977111117893"/>
  </sheetPr>
  <dimension ref="A1:F38"/>
  <sheetViews>
    <sheetView workbookViewId="0">
      <selection activeCell="H35" sqref="H35"/>
    </sheetView>
  </sheetViews>
  <sheetFormatPr baseColWidth="10" defaultColWidth="11" defaultRowHeight="13.8"/>
  <cols>
    <col min="1" max="1" width="12.6640625" style="59" customWidth="1"/>
    <col min="2" max="6" width="17.88671875" style="59" customWidth="1"/>
    <col min="7" max="16384" width="11" style="59"/>
  </cols>
  <sheetData>
    <row r="1" spans="1:6" ht="21">
      <c r="A1" s="58" t="s">
        <v>888</v>
      </c>
    </row>
    <row r="2" spans="1:6" ht="15.6">
      <c r="A2" s="60"/>
      <c r="B2" s="61" t="s">
        <v>889</v>
      </c>
      <c r="C2" s="61" t="s">
        <v>172</v>
      </c>
    </row>
    <row r="3" spans="1:6">
      <c r="A3" s="62" t="s">
        <v>890</v>
      </c>
      <c r="B3" s="63">
        <v>10</v>
      </c>
      <c r="C3" s="63">
        <v>24</v>
      </c>
      <c r="D3" s="63"/>
      <c r="E3" s="63"/>
      <c r="F3" s="63"/>
    </row>
    <row r="4" spans="1:6">
      <c r="A4" s="62" t="s">
        <v>891</v>
      </c>
      <c r="B4" s="63">
        <v>8</v>
      </c>
      <c r="C4" s="63">
        <v>20</v>
      </c>
      <c r="D4" s="63"/>
      <c r="E4" s="63"/>
      <c r="F4" s="63"/>
    </row>
    <row r="5" spans="1:6">
      <c r="A5" s="62" t="s">
        <v>892</v>
      </c>
      <c r="B5" s="63">
        <v>9</v>
      </c>
      <c r="C5" s="63">
        <v>21</v>
      </c>
      <c r="D5" s="63"/>
      <c r="E5" s="63"/>
      <c r="F5" s="63"/>
    </row>
    <row r="6" spans="1:6">
      <c r="A6" s="62" t="s">
        <v>893</v>
      </c>
      <c r="B6" s="63">
        <v>9</v>
      </c>
      <c r="C6" s="63">
        <v>18</v>
      </c>
      <c r="D6" s="63"/>
      <c r="E6" s="63"/>
      <c r="F6" s="63"/>
    </row>
    <row r="7" spans="1:6">
      <c r="A7" s="62" t="s">
        <v>894</v>
      </c>
      <c r="B7" s="63">
        <v>10</v>
      </c>
      <c r="C7" s="63">
        <v>17</v>
      </c>
      <c r="D7" s="63"/>
      <c r="E7" s="63"/>
      <c r="F7" s="63"/>
    </row>
    <row r="8" spans="1:6">
      <c r="A8" s="62" t="s">
        <v>895</v>
      </c>
      <c r="B8" s="63">
        <v>10</v>
      </c>
      <c r="C8" s="63">
        <v>21</v>
      </c>
      <c r="D8" s="63"/>
      <c r="E8" s="63"/>
      <c r="F8" s="63"/>
    </row>
    <row r="9" spans="1:6">
      <c r="A9" s="62" t="s">
        <v>896</v>
      </c>
      <c r="B9" s="63">
        <v>10</v>
      </c>
      <c r="C9" s="63">
        <v>19</v>
      </c>
      <c r="D9" s="63"/>
      <c r="E9" s="63"/>
      <c r="F9" s="63"/>
    </row>
    <row r="10" spans="1:6">
      <c r="A10" s="62" t="s">
        <v>897</v>
      </c>
      <c r="B10" s="63">
        <v>9</v>
      </c>
      <c r="C10" s="63">
        <v>17</v>
      </c>
      <c r="D10" s="63"/>
      <c r="E10" s="63"/>
      <c r="F10" s="63"/>
    </row>
    <row r="11" spans="1:6">
      <c r="A11" s="62" t="s">
        <v>898</v>
      </c>
      <c r="B11" s="63">
        <v>9</v>
      </c>
      <c r="C11" s="63">
        <v>18</v>
      </c>
      <c r="D11" s="63"/>
      <c r="E11" s="63"/>
      <c r="F11" s="63"/>
    </row>
    <row r="12" spans="1:6">
      <c r="A12" s="62" t="s">
        <v>899</v>
      </c>
      <c r="B12" s="63">
        <v>9</v>
      </c>
      <c r="C12" s="63">
        <v>18</v>
      </c>
      <c r="D12" s="63"/>
      <c r="E12" s="63"/>
      <c r="F12" s="63"/>
    </row>
    <row r="13" spans="1:6">
      <c r="A13" s="62" t="s">
        <v>900</v>
      </c>
      <c r="B13" s="63">
        <v>9</v>
      </c>
      <c r="C13" s="63">
        <v>22</v>
      </c>
      <c r="D13" s="63"/>
      <c r="E13" s="63"/>
      <c r="F13" s="63"/>
    </row>
    <row r="14" spans="1:6">
      <c r="A14" s="62" t="s">
        <v>901</v>
      </c>
      <c r="B14" s="63">
        <v>8</v>
      </c>
      <c r="C14" s="63">
        <v>24</v>
      </c>
      <c r="D14" s="63"/>
      <c r="E14" s="63"/>
      <c r="F14" s="63"/>
    </row>
    <row r="15" spans="1:6" ht="17.25" customHeight="1"/>
    <row r="16" spans="1:6" ht="24" customHeight="1">
      <c r="A16" s="89" t="s">
        <v>902</v>
      </c>
      <c r="B16" s="139" t="s">
        <v>963</v>
      </c>
      <c r="C16" s="139"/>
      <c r="D16" s="139"/>
      <c r="E16" s="139"/>
      <c r="F16" s="139"/>
    </row>
    <row r="17" spans="1:6" ht="14.55" customHeight="1">
      <c r="A17" s="65"/>
      <c r="B17" s="139" t="s">
        <v>922</v>
      </c>
      <c r="C17" s="139"/>
      <c r="D17" s="139"/>
      <c r="E17" s="139"/>
      <c r="F17" s="139"/>
    </row>
    <row r="18" spans="1:6" ht="14.55" customHeight="1">
      <c r="A18" s="65"/>
      <c r="B18" s="139" t="s">
        <v>923</v>
      </c>
      <c r="C18" s="139"/>
      <c r="D18" s="139"/>
      <c r="E18" s="139"/>
      <c r="F18" s="139"/>
    </row>
    <row r="19" spans="1:6">
      <c r="A19" s="65"/>
      <c r="B19" s="65"/>
      <c r="C19" s="65"/>
      <c r="D19" s="65"/>
      <c r="E19" s="65"/>
      <c r="F19" s="65"/>
    </row>
    <row r="20" spans="1:6" ht="15.6">
      <c r="A20" s="68" t="s">
        <v>904</v>
      </c>
      <c r="B20" s="66" t="s">
        <v>924</v>
      </c>
      <c r="C20" s="65"/>
      <c r="D20" s="65"/>
      <c r="E20" s="65"/>
      <c r="F20" s="65"/>
    </row>
    <row r="21" spans="1:6" ht="14.4">
      <c r="A21" s="65"/>
      <c r="B21" s="66" t="s">
        <v>903</v>
      </c>
      <c r="C21" s="65"/>
      <c r="D21" s="65"/>
      <c r="E21" s="65"/>
      <c r="F21" s="65"/>
    </row>
    <row r="22" spans="1:6" ht="14.4">
      <c r="A22" s="65"/>
      <c r="B22" s="66" t="s">
        <v>905</v>
      </c>
      <c r="C22" s="65"/>
      <c r="D22" s="65"/>
      <c r="E22" s="65"/>
      <c r="F22" s="65"/>
    </row>
    <row r="23" spans="1:6" ht="14.4">
      <c r="A23" s="65"/>
      <c r="B23" s="64"/>
      <c r="C23" s="65"/>
      <c r="D23" s="65"/>
      <c r="E23" s="65"/>
      <c r="F23" s="65"/>
    </row>
    <row r="24" spans="1:6">
      <c r="A24" s="65"/>
      <c r="B24" s="65"/>
      <c r="C24" s="65"/>
      <c r="D24" s="65"/>
      <c r="E24" s="65"/>
      <c r="F24" s="65"/>
    </row>
    <row r="25" spans="1:6">
      <c r="A25" s="65"/>
      <c r="B25" s="65"/>
      <c r="C25" s="65"/>
      <c r="D25" s="65"/>
      <c r="E25" s="65"/>
      <c r="F25" s="65"/>
    </row>
    <row r="26" spans="1:6">
      <c r="A26" s="65"/>
      <c r="B26" s="65"/>
      <c r="C26" s="65"/>
      <c r="D26" s="65"/>
      <c r="E26" s="65"/>
      <c r="F26" s="65"/>
    </row>
    <row r="27" spans="1:6">
      <c r="A27" s="65"/>
      <c r="B27" s="65"/>
      <c r="C27" s="65"/>
      <c r="D27" s="65"/>
      <c r="E27" s="65"/>
      <c r="F27" s="65"/>
    </row>
    <row r="28" spans="1:6">
      <c r="A28" s="65"/>
      <c r="B28" s="65"/>
      <c r="C28" s="65"/>
      <c r="D28" s="65"/>
      <c r="E28" s="65"/>
      <c r="F28" s="65"/>
    </row>
    <row r="29" spans="1:6">
      <c r="A29" s="65"/>
      <c r="B29" s="65"/>
      <c r="C29" s="65"/>
      <c r="D29" s="65"/>
      <c r="E29" s="65"/>
      <c r="F29" s="65"/>
    </row>
    <row r="30" spans="1:6">
      <c r="A30" s="65"/>
      <c r="B30" s="65"/>
      <c r="C30" s="65"/>
      <c r="D30" s="65"/>
      <c r="E30" s="65"/>
      <c r="F30" s="65"/>
    </row>
    <row r="31" spans="1:6">
      <c r="A31" s="65"/>
      <c r="B31" s="65"/>
      <c r="C31" s="65"/>
      <c r="D31" s="65"/>
      <c r="E31" s="65"/>
      <c r="F31" s="65"/>
    </row>
    <row r="32" spans="1:6">
      <c r="A32" s="65"/>
      <c r="B32" s="65"/>
      <c r="C32" s="65"/>
      <c r="D32" s="65"/>
      <c r="E32" s="65"/>
      <c r="F32" s="65"/>
    </row>
    <row r="33" spans="1:6">
      <c r="A33" s="65"/>
      <c r="B33" s="65"/>
      <c r="C33" s="65"/>
      <c r="D33" s="65"/>
      <c r="E33" s="65"/>
      <c r="F33" s="65"/>
    </row>
    <row r="34" spans="1:6">
      <c r="A34" s="65"/>
      <c r="B34" s="65"/>
      <c r="C34" s="65"/>
      <c r="D34" s="65"/>
      <c r="E34" s="65"/>
      <c r="F34" s="65"/>
    </row>
    <row r="35" spans="1:6">
      <c r="A35" s="65"/>
      <c r="B35" s="65"/>
      <c r="C35" s="65"/>
      <c r="D35" s="65"/>
      <c r="E35" s="65"/>
      <c r="F35" s="65"/>
    </row>
    <row r="36" spans="1:6">
      <c r="A36" s="65"/>
      <c r="B36" s="65"/>
      <c r="C36" s="65"/>
      <c r="D36" s="65"/>
      <c r="E36" s="65"/>
      <c r="F36" s="65"/>
    </row>
    <row r="37" spans="1:6">
      <c r="A37" s="65"/>
      <c r="B37" s="65"/>
      <c r="C37" s="65"/>
      <c r="D37" s="65"/>
      <c r="E37" s="65"/>
      <c r="F37" s="65"/>
    </row>
    <row r="38" spans="1:6">
      <c r="A38" s="65"/>
      <c r="B38" s="65"/>
      <c r="C38" s="65"/>
      <c r="D38" s="65"/>
      <c r="E38" s="65"/>
      <c r="F38" s="65"/>
    </row>
  </sheetData>
  <mergeCells count="3">
    <mergeCell ref="B17:F17"/>
    <mergeCell ref="B18:F18"/>
    <mergeCell ref="B16:F16"/>
  </mergeCells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15273-290E-44A3-A6BA-E2BEBB6C5195}">
  <sheetPr>
    <tabColor rgb="FFFFC000"/>
  </sheetPr>
  <dimension ref="A1:F22"/>
  <sheetViews>
    <sheetView workbookViewId="0">
      <selection activeCell="H35" sqref="H35"/>
    </sheetView>
  </sheetViews>
  <sheetFormatPr baseColWidth="10" defaultColWidth="11" defaultRowHeight="13.8"/>
  <cols>
    <col min="1" max="1" width="12.6640625" style="59" customWidth="1"/>
    <col min="2" max="6" width="17.88671875" style="59" customWidth="1"/>
    <col min="7" max="16384" width="11" style="59"/>
  </cols>
  <sheetData>
    <row r="1" spans="1:6" ht="21">
      <c r="A1" s="58" t="s">
        <v>888</v>
      </c>
    </row>
    <row r="2" spans="1:6" ht="15.6">
      <c r="A2" s="60"/>
      <c r="B2" s="61" t="s">
        <v>889</v>
      </c>
      <c r="C2" s="61" t="s">
        <v>172</v>
      </c>
    </row>
    <row r="3" spans="1:6">
      <c r="A3" s="62" t="s">
        <v>890</v>
      </c>
      <c r="B3" s="63">
        <v>10</v>
      </c>
      <c r="C3" s="63">
        <v>24</v>
      </c>
      <c r="D3" s="63"/>
      <c r="E3" s="63"/>
      <c r="F3" s="63"/>
    </row>
    <row r="4" spans="1:6">
      <c r="A4" s="62" t="s">
        <v>891</v>
      </c>
      <c r="B4" s="63">
        <v>8</v>
      </c>
      <c r="C4" s="63">
        <v>20</v>
      </c>
      <c r="D4" s="63"/>
      <c r="E4" s="63"/>
      <c r="F4" s="63"/>
    </row>
    <row r="5" spans="1:6">
      <c r="A5" s="62" t="s">
        <v>892</v>
      </c>
      <c r="B5" s="63">
        <v>9</v>
      </c>
      <c r="C5" s="63">
        <v>21</v>
      </c>
      <c r="D5" s="63"/>
      <c r="E5" s="63"/>
      <c r="F5" s="63"/>
    </row>
    <row r="6" spans="1:6">
      <c r="A6" s="62" t="s">
        <v>893</v>
      </c>
      <c r="B6" s="63">
        <v>9</v>
      </c>
      <c r="C6" s="63">
        <v>18</v>
      </c>
      <c r="D6" s="63"/>
      <c r="E6" s="63"/>
      <c r="F6" s="63"/>
    </row>
    <row r="7" spans="1:6">
      <c r="A7" s="62" t="s">
        <v>894</v>
      </c>
      <c r="B7" s="63">
        <v>10</v>
      </c>
      <c r="C7" s="63">
        <v>17</v>
      </c>
      <c r="D7" s="63"/>
      <c r="E7" s="63"/>
      <c r="F7" s="63"/>
    </row>
    <row r="8" spans="1:6">
      <c r="A8" s="62" t="s">
        <v>895</v>
      </c>
      <c r="B8" s="63">
        <v>10</v>
      </c>
      <c r="C8" s="63">
        <v>21</v>
      </c>
      <c r="D8" s="63"/>
      <c r="E8" s="63"/>
      <c r="F8" s="63"/>
    </row>
    <row r="9" spans="1:6">
      <c r="A9" s="62" t="s">
        <v>896</v>
      </c>
      <c r="B9" s="63">
        <v>10</v>
      </c>
      <c r="C9" s="63">
        <v>19</v>
      </c>
      <c r="D9" s="63"/>
      <c r="E9" s="63"/>
      <c r="F9" s="63"/>
    </row>
    <row r="10" spans="1:6">
      <c r="A10" s="62" t="s">
        <v>897</v>
      </c>
      <c r="B10" s="63">
        <v>9</v>
      </c>
      <c r="C10" s="63">
        <v>17</v>
      </c>
      <c r="D10" s="63"/>
      <c r="E10" s="63"/>
      <c r="F10" s="63"/>
    </row>
    <row r="11" spans="1:6">
      <c r="A11" s="62" t="s">
        <v>898</v>
      </c>
      <c r="B11" s="63">
        <v>9</v>
      </c>
      <c r="C11" s="63">
        <v>18</v>
      </c>
      <c r="D11" s="63"/>
      <c r="E11" s="63"/>
      <c r="F11" s="63"/>
    </row>
    <row r="12" spans="1:6">
      <c r="A12" s="62" t="s">
        <v>899</v>
      </c>
      <c r="B12" s="63">
        <v>9</v>
      </c>
      <c r="C12" s="63">
        <v>18</v>
      </c>
      <c r="D12" s="63"/>
      <c r="E12" s="63"/>
      <c r="F12" s="63"/>
    </row>
    <row r="13" spans="1:6">
      <c r="A13" s="62" t="s">
        <v>900</v>
      </c>
      <c r="B13" s="63">
        <v>9</v>
      </c>
      <c r="C13" s="63">
        <v>22</v>
      </c>
      <c r="D13" s="63"/>
      <c r="E13" s="63"/>
      <c r="F13" s="63"/>
    </row>
    <row r="14" spans="1:6">
      <c r="A14" s="62" t="s">
        <v>901</v>
      </c>
      <c r="B14" s="63">
        <v>8</v>
      </c>
      <c r="C14" s="63">
        <v>24</v>
      </c>
      <c r="D14" s="63"/>
      <c r="E14" s="63"/>
      <c r="F14" s="63"/>
    </row>
    <row r="15" spans="1:6" ht="17.25" customHeight="1"/>
    <row r="16" spans="1:6" ht="24" customHeight="1">
      <c r="A16" s="68" t="s">
        <v>902</v>
      </c>
      <c r="B16" s="139" t="s">
        <v>963</v>
      </c>
      <c r="C16" s="139"/>
      <c r="D16" s="139"/>
      <c r="E16" s="139"/>
      <c r="F16" s="139"/>
    </row>
    <row r="17" spans="1:6" ht="14.55" customHeight="1">
      <c r="A17" s="65"/>
      <c r="B17" s="139" t="s">
        <v>922</v>
      </c>
      <c r="C17" s="139"/>
      <c r="D17" s="139"/>
      <c r="E17" s="139"/>
      <c r="F17" s="139"/>
    </row>
    <row r="18" spans="1:6" ht="14.4">
      <c r="A18" s="65"/>
      <c r="B18" s="139" t="s">
        <v>923</v>
      </c>
      <c r="C18" s="139"/>
      <c r="D18" s="139"/>
      <c r="E18" s="139"/>
      <c r="F18" s="139"/>
    </row>
    <row r="19" spans="1:6" ht="15.6">
      <c r="A19" s="68" t="s">
        <v>904</v>
      </c>
      <c r="B19" s="66" t="s">
        <v>924</v>
      </c>
      <c r="C19" s="65"/>
      <c r="D19" s="65"/>
      <c r="E19" s="65"/>
      <c r="F19" s="65"/>
    </row>
    <row r="20" spans="1:6" ht="14.4">
      <c r="A20" s="65"/>
      <c r="B20" s="66" t="s">
        <v>903</v>
      </c>
      <c r="C20" s="65"/>
      <c r="D20" s="65"/>
      <c r="E20" s="65"/>
      <c r="F20" s="65"/>
    </row>
    <row r="21" spans="1:6" ht="14.4">
      <c r="A21" s="65"/>
      <c r="B21" s="66" t="s">
        <v>905</v>
      </c>
      <c r="C21" s="65"/>
      <c r="D21" s="65"/>
      <c r="E21" s="65"/>
      <c r="F21" s="65"/>
    </row>
    <row r="22" spans="1:6" ht="14.4">
      <c r="A22" s="65"/>
      <c r="B22" s="64"/>
      <c r="C22" s="65"/>
      <c r="D22" s="65"/>
      <c r="E22" s="65"/>
      <c r="F22" s="65"/>
    </row>
  </sheetData>
  <mergeCells count="3">
    <mergeCell ref="B16:F16"/>
    <mergeCell ref="B17:F17"/>
    <mergeCell ref="B18:F18"/>
  </mergeCells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0602-F89E-408B-8B55-9922DDC56B6D}">
  <sheetPr>
    <tabColor theme="8" tint="-0.249977111117893"/>
  </sheetPr>
  <dimension ref="A1:F21"/>
  <sheetViews>
    <sheetView workbookViewId="0">
      <selection activeCell="E28" sqref="E28"/>
    </sheetView>
  </sheetViews>
  <sheetFormatPr baseColWidth="10" defaultColWidth="11" defaultRowHeight="13.8"/>
  <cols>
    <col min="1" max="1" width="12.6640625" style="59" customWidth="1"/>
    <col min="2" max="6" width="17.88671875" style="59" customWidth="1"/>
    <col min="7" max="16384" width="11" style="59"/>
  </cols>
  <sheetData>
    <row r="1" spans="1:6" ht="21">
      <c r="A1" s="58" t="s">
        <v>888</v>
      </c>
    </row>
    <row r="2" spans="1:6" ht="15.6">
      <c r="A2" s="60"/>
      <c r="B2" s="61" t="s">
        <v>889</v>
      </c>
      <c r="C2" s="61" t="s">
        <v>172</v>
      </c>
    </row>
    <row r="3" spans="1:6">
      <c r="A3" s="62" t="s">
        <v>890</v>
      </c>
      <c r="B3" s="63">
        <v>10</v>
      </c>
      <c r="C3" s="63">
        <v>24</v>
      </c>
      <c r="D3" s="63"/>
      <c r="E3" s="63"/>
      <c r="F3" s="63"/>
    </row>
    <row r="4" spans="1:6">
      <c r="A4" s="62" t="s">
        <v>891</v>
      </c>
      <c r="B4" s="63">
        <v>8</v>
      </c>
      <c r="C4" s="63">
        <v>20</v>
      </c>
      <c r="D4" s="63"/>
      <c r="E4" s="63"/>
      <c r="F4" s="63"/>
    </row>
    <row r="5" spans="1:6">
      <c r="A5" s="62" t="s">
        <v>892</v>
      </c>
      <c r="B5" s="63">
        <v>9</v>
      </c>
      <c r="C5" s="63">
        <v>21</v>
      </c>
      <c r="D5" s="63"/>
      <c r="E5" s="63"/>
      <c r="F5" s="63"/>
    </row>
    <row r="6" spans="1:6">
      <c r="A6" s="62" t="s">
        <v>893</v>
      </c>
      <c r="B6" s="63">
        <v>9</v>
      </c>
      <c r="C6" s="63">
        <v>18</v>
      </c>
      <c r="D6" s="63"/>
      <c r="E6" s="63"/>
      <c r="F6" s="63"/>
    </row>
    <row r="7" spans="1:6">
      <c r="A7" s="62" t="s">
        <v>894</v>
      </c>
      <c r="B7" s="63">
        <v>10</v>
      </c>
      <c r="C7" s="63">
        <v>17</v>
      </c>
      <c r="D7" s="63"/>
      <c r="E7" s="63"/>
      <c r="F7" s="63"/>
    </row>
    <row r="8" spans="1:6">
      <c r="A8" s="62" t="s">
        <v>895</v>
      </c>
      <c r="B8" s="63">
        <v>10</v>
      </c>
      <c r="C8" s="63">
        <v>21</v>
      </c>
      <c r="D8" s="63"/>
      <c r="E8" s="63"/>
      <c r="F8" s="63"/>
    </row>
    <row r="9" spans="1:6">
      <c r="A9" s="62" t="s">
        <v>896</v>
      </c>
      <c r="B9" s="63">
        <v>10</v>
      </c>
      <c r="C9" s="63">
        <v>19</v>
      </c>
      <c r="D9" s="63"/>
      <c r="E9" s="63"/>
      <c r="F9" s="63"/>
    </row>
    <row r="10" spans="1:6">
      <c r="A10" s="62" t="s">
        <v>897</v>
      </c>
      <c r="B10" s="63">
        <v>9</v>
      </c>
      <c r="C10" s="63">
        <v>17</v>
      </c>
      <c r="D10" s="63"/>
      <c r="E10" s="63"/>
      <c r="F10" s="63"/>
    </row>
    <row r="11" spans="1:6">
      <c r="A11" s="62" t="s">
        <v>898</v>
      </c>
      <c r="B11" s="63">
        <v>9</v>
      </c>
      <c r="C11" s="63">
        <v>18</v>
      </c>
      <c r="D11" s="63"/>
      <c r="E11" s="63"/>
      <c r="F11" s="63"/>
    </row>
    <row r="12" spans="1:6">
      <c r="A12" s="62" t="s">
        <v>899</v>
      </c>
      <c r="B12" s="63">
        <v>9</v>
      </c>
      <c r="C12" s="63">
        <v>18</v>
      </c>
      <c r="D12" s="63"/>
      <c r="E12" s="63"/>
      <c r="F12" s="63"/>
    </row>
    <row r="13" spans="1:6">
      <c r="A13" s="62" t="s">
        <v>900</v>
      </c>
      <c r="B13" s="63">
        <v>9</v>
      </c>
      <c r="C13" s="63">
        <v>22</v>
      </c>
      <c r="D13" s="63"/>
      <c r="E13" s="63"/>
      <c r="F13" s="63"/>
    </row>
    <row r="14" spans="1:6">
      <c r="A14" s="62" t="s">
        <v>901</v>
      </c>
      <c r="B14" s="63">
        <v>8</v>
      </c>
      <c r="C14" s="63">
        <v>24</v>
      </c>
      <c r="D14" s="63"/>
      <c r="E14" s="63"/>
      <c r="F14" s="63"/>
    </row>
    <row r="15" spans="1:6" ht="17.25" customHeight="1"/>
    <row r="16" spans="1:6" ht="24" customHeight="1">
      <c r="A16" s="68" t="s">
        <v>902</v>
      </c>
      <c r="B16" s="139" t="s">
        <v>926</v>
      </c>
      <c r="C16" s="139"/>
      <c r="D16" s="139"/>
      <c r="E16" s="139"/>
      <c r="F16" s="139"/>
    </row>
    <row r="17" spans="1:6" ht="14.55" customHeight="1">
      <c r="A17" s="65"/>
      <c r="B17" s="139" t="s">
        <v>925</v>
      </c>
      <c r="C17" s="139"/>
      <c r="D17" s="139"/>
      <c r="E17" s="139"/>
      <c r="F17" s="139"/>
    </row>
    <row r="18" spans="1:6" ht="14.4">
      <c r="A18" s="65"/>
      <c r="B18" s="67"/>
      <c r="C18" s="67"/>
      <c r="D18" s="67"/>
      <c r="E18" s="67"/>
      <c r="F18" s="67"/>
    </row>
    <row r="19" spans="1:6" ht="15.6">
      <c r="A19" s="68" t="s">
        <v>904</v>
      </c>
      <c r="B19" s="66" t="s">
        <v>906</v>
      </c>
      <c r="C19" s="65"/>
      <c r="D19" s="65"/>
      <c r="E19" s="65"/>
      <c r="F19" s="65"/>
    </row>
    <row r="20" spans="1:6" ht="14.4">
      <c r="A20" s="65"/>
      <c r="B20" s="66" t="s">
        <v>907</v>
      </c>
      <c r="C20" s="65"/>
      <c r="D20" s="65"/>
      <c r="E20" s="65"/>
      <c r="F20" s="65"/>
    </row>
    <row r="21" spans="1:6" ht="14.4">
      <c r="A21" s="65"/>
      <c r="B21" s="66"/>
      <c r="C21" s="65"/>
      <c r="D21" s="65"/>
      <c r="E21" s="65"/>
      <c r="F21" s="65"/>
    </row>
  </sheetData>
  <mergeCells count="2">
    <mergeCell ref="B16:F16"/>
    <mergeCell ref="B17:F17"/>
  </mergeCells>
  <pageMargins left="0.7" right="0.7" top="0.78740157499999996" bottom="0.78740157499999996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606B-AB62-4030-9A94-5A7905227973}">
  <sheetPr>
    <tabColor rgb="FFFFC000"/>
  </sheetPr>
  <dimension ref="A1:F21"/>
  <sheetViews>
    <sheetView workbookViewId="0">
      <selection activeCell="D21" sqref="D21"/>
    </sheetView>
  </sheetViews>
  <sheetFormatPr baseColWidth="10" defaultColWidth="11" defaultRowHeight="13.8"/>
  <cols>
    <col min="1" max="1" width="12.6640625" style="59" customWidth="1"/>
    <col min="2" max="6" width="17.88671875" style="59" customWidth="1"/>
    <col min="7" max="16384" width="11" style="59"/>
  </cols>
  <sheetData>
    <row r="1" spans="1:6" ht="21">
      <c r="A1" s="58" t="s">
        <v>888</v>
      </c>
    </row>
    <row r="2" spans="1:6" ht="15.6">
      <c r="A2" s="60"/>
      <c r="B2" s="61" t="s">
        <v>889</v>
      </c>
      <c r="C2" s="61" t="s">
        <v>172</v>
      </c>
    </row>
    <row r="3" spans="1:6">
      <c r="A3" s="62" t="s">
        <v>890</v>
      </c>
      <c r="B3" s="63">
        <v>10</v>
      </c>
      <c r="C3" s="63">
        <v>24</v>
      </c>
      <c r="D3" s="63"/>
      <c r="E3" s="63"/>
      <c r="F3" s="63"/>
    </row>
    <row r="4" spans="1:6">
      <c r="A4" s="62" t="s">
        <v>891</v>
      </c>
      <c r="B4" s="63">
        <v>8</v>
      </c>
      <c r="C4" s="63">
        <v>20</v>
      </c>
      <c r="D4" s="63"/>
      <c r="E4" s="63"/>
      <c r="F4" s="63"/>
    </row>
    <row r="5" spans="1:6">
      <c r="A5" s="62" t="s">
        <v>892</v>
      </c>
      <c r="B5" s="63">
        <v>9</v>
      </c>
      <c r="C5" s="63">
        <v>21</v>
      </c>
      <c r="D5" s="63"/>
      <c r="E5" s="63"/>
      <c r="F5" s="63"/>
    </row>
    <row r="6" spans="1:6">
      <c r="A6" s="62" t="s">
        <v>893</v>
      </c>
      <c r="B6" s="63">
        <v>9</v>
      </c>
      <c r="C6" s="63">
        <v>18</v>
      </c>
      <c r="D6" s="63"/>
      <c r="E6" s="63"/>
      <c r="F6" s="63"/>
    </row>
    <row r="7" spans="1:6">
      <c r="A7" s="62" t="s">
        <v>894</v>
      </c>
      <c r="B7" s="63">
        <v>10</v>
      </c>
      <c r="C7" s="63">
        <v>17</v>
      </c>
      <c r="D7" s="63"/>
      <c r="E7" s="63"/>
      <c r="F7" s="63"/>
    </row>
    <row r="8" spans="1:6">
      <c r="A8" s="62" t="s">
        <v>895</v>
      </c>
      <c r="B8" s="63">
        <v>10</v>
      </c>
      <c r="C8" s="63">
        <v>21</v>
      </c>
      <c r="D8" s="63"/>
      <c r="E8" s="63"/>
      <c r="F8" s="63"/>
    </row>
    <row r="9" spans="1:6">
      <c r="A9" s="62" t="s">
        <v>896</v>
      </c>
      <c r="B9" s="63">
        <v>10</v>
      </c>
      <c r="C9" s="63">
        <v>19</v>
      </c>
      <c r="D9" s="63"/>
      <c r="E9" s="63"/>
      <c r="F9" s="63"/>
    </row>
    <row r="10" spans="1:6">
      <c r="A10" s="62" t="s">
        <v>897</v>
      </c>
      <c r="B10" s="63">
        <v>9</v>
      </c>
      <c r="C10" s="63">
        <v>17</v>
      </c>
      <c r="D10" s="63"/>
      <c r="E10" s="63"/>
      <c r="F10" s="63"/>
    </row>
    <row r="11" spans="1:6">
      <c r="A11" s="62" t="s">
        <v>898</v>
      </c>
      <c r="B11" s="63">
        <v>9</v>
      </c>
      <c r="C11" s="63">
        <v>18</v>
      </c>
      <c r="D11" s="63"/>
      <c r="E11" s="63"/>
      <c r="F11" s="63"/>
    </row>
    <row r="12" spans="1:6">
      <c r="A12" s="62" t="s">
        <v>899</v>
      </c>
      <c r="B12" s="63">
        <v>9</v>
      </c>
      <c r="C12" s="63">
        <v>18</v>
      </c>
      <c r="D12" s="63"/>
      <c r="E12" s="63"/>
      <c r="F12" s="63"/>
    </row>
    <row r="13" spans="1:6">
      <c r="A13" s="62" t="s">
        <v>900</v>
      </c>
      <c r="B13" s="63">
        <v>9</v>
      </c>
      <c r="C13" s="63">
        <v>22</v>
      </c>
      <c r="D13" s="63"/>
      <c r="E13" s="63"/>
      <c r="F13" s="63"/>
    </row>
    <row r="14" spans="1:6">
      <c r="A14" s="62" t="s">
        <v>901</v>
      </c>
      <c r="B14" s="63">
        <v>8</v>
      </c>
      <c r="C14" s="63">
        <v>24</v>
      </c>
      <c r="D14" s="63"/>
      <c r="E14" s="63"/>
      <c r="F14" s="63"/>
    </row>
    <row r="15" spans="1:6" ht="17.25" customHeight="1"/>
    <row r="16" spans="1:6" ht="15.6">
      <c r="A16" s="68" t="s">
        <v>902</v>
      </c>
      <c r="B16" s="139" t="s">
        <v>926</v>
      </c>
      <c r="C16" s="139"/>
      <c r="D16" s="139"/>
      <c r="E16" s="139"/>
      <c r="F16" s="139"/>
    </row>
    <row r="17" spans="1:6" ht="14.4">
      <c r="A17" s="65"/>
      <c r="B17" s="139" t="s">
        <v>925</v>
      </c>
      <c r="C17" s="139"/>
      <c r="D17" s="139"/>
      <c r="E17" s="139"/>
      <c r="F17" s="139"/>
    </row>
    <row r="18" spans="1:6" ht="14.4">
      <c r="A18" s="65"/>
      <c r="B18" s="67"/>
      <c r="C18" s="67"/>
      <c r="D18" s="67"/>
      <c r="E18" s="67"/>
      <c r="F18" s="67"/>
    </row>
    <row r="19" spans="1:6" ht="15.6">
      <c r="A19" s="68" t="s">
        <v>904</v>
      </c>
      <c r="B19" s="66" t="s">
        <v>906</v>
      </c>
      <c r="C19" s="65"/>
      <c r="D19" s="65"/>
      <c r="E19" s="65"/>
      <c r="F19" s="65"/>
    </row>
    <row r="20" spans="1:6" ht="14.4">
      <c r="A20" s="65"/>
      <c r="B20" s="66" t="s">
        <v>907</v>
      </c>
      <c r="C20" s="65"/>
      <c r="D20" s="65"/>
      <c r="E20" s="65"/>
      <c r="F20" s="65"/>
    </row>
    <row r="21" spans="1:6" ht="14.4">
      <c r="A21" s="65"/>
      <c r="B21" s="66"/>
      <c r="C21" s="65"/>
      <c r="D21" s="65"/>
      <c r="E21" s="65"/>
      <c r="F21" s="65"/>
    </row>
  </sheetData>
  <mergeCells count="2">
    <mergeCell ref="B16:F16"/>
    <mergeCell ref="B17:F17"/>
  </mergeCells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0A8F5-8962-47BE-BEF2-1E7C2BB42F86}">
  <sheetPr>
    <tabColor theme="9" tint="-0.499984740745262"/>
  </sheetPr>
  <dimension ref="A1:IT58"/>
  <sheetViews>
    <sheetView workbookViewId="0">
      <selection activeCell="K58" sqref="K58"/>
    </sheetView>
  </sheetViews>
  <sheetFormatPr baseColWidth="10" defaultColWidth="11.5546875" defaultRowHeight="13.8"/>
  <cols>
    <col min="1" max="1" width="13.6640625" style="38" bestFit="1" customWidth="1"/>
    <col min="2" max="2" width="12.33203125" style="38" customWidth="1"/>
    <col min="3" max="4" width="12" style="38" customWidth="1"/>
    <col min="5" max="5" width="12.109375" style="38" customWidth="1"/>
    <col min="6" max="6" width="13.33203125" style="38" customWidth="1"/>
    <col min="7" max="10" width="12.33203125" style="38" customWidth="1"/>
    <col min="11" max="16384" width="11.5546875" style="38"/>
  </cols>
  <sheetData>
    <row r="1" spans="1:254">
      <c r="A1" s="140" t="s">
        <v>908</v>
      </c>
      <c r="B1" s="140"/>
      <c r="C1" s="140"/>
      <c r="D1" s="140"/>
      <c r="E1" s="140"/>
      <c r="F1" s="140"/>
      <c r="G1" s="140"/>
      <c r="H1" s="69"/>
      <c r="I1" s="69"/>
      <c r="J1" s="70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</row>
    <row r="2" spans="1:254" s="73" customFormat="1" ht="34.5" customHeight="1">
      <c r="A2" s="140"/>
      <c r="B2" s="140"/>
      <c r="C2" s="140"/>
      <c r="D2" s="140"/>
      <c r="E2" s="140"/>
      <c r="F2" s="140"/>
      <c r="G2" s="140"/>
      <c r="H2" s="71"/>
      <c r="I2" s="71"/>
      <c r="J2" s="72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</row>
    <row r="3" spans="1:254" ht="15.6">
      <c r="A3" s="74"/>
      <c r="B3" s="74"/>
      <c r="C3" s="74"/>
      <c r="D3" s="74"/>
      <c r="E3" s="74"/>
      <c r="F3" s="74"/>
      <c r="G3" s="74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  <c r="IR3" s="75"/>
      <c r="IS3" s="75"/>
      <c r="IT3" s="75"/>
    </row>
    <row r="4" spans="1:254">
      <c r="A4" s="76"/>
      <c r="B4" s="76"/>
      <c r="C4" s="76"/>
      <c r="D4" s="76"/>
      <c r="E4" s="76"/>
      <c r="F4" s="76"/>
      <c r="G4" s="76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>
      <c r="A5" s="77" t="s">
        <v>909</v>
      </c>
      <c r="B5" s="78" t="s">
        <v>910</v>
      </c>
      <c r="C5" s="78" t="s">
        <v>911</v>
      </c>
      <c r="D5" s="78" t="s">
        <v>912</v>
      </c>
      <c r="E5" s="78" t="s">
        <v>913</v>
      </c>
      <c r="F5" s="79" t="s">
        <v>914</v>
      </c>
      <c r="G5" s="80" t="s">
        <v>915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54">
      <c r="A6" s="81" t="s">
        <v>916</v>
      </c>
      <c r="B6" s="82">
        <v>18563</v>
      </c>
      <c r="C6" s="82">
        <v>21568</v>
      </c>
      <c r="D6" s="82">
        <v>21560</v>
      </c>
      <c r="E6" s="82">
        <v>36581</v>
      </c>
      <c r="F6" s="82">
        <f>SUM(B6:E6)</f>
        <v>98272</v>
      </c>
      <c r="G6" s="83">
        <f>F6/F13</f>
        <v>0.12457114495867971</v>
      </c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54">
      <c r="A7" s="84" t="s">
        <v>917</v>
      </c>
      <c r="B7" s="82">
        <v>29407</v>
      </c>
      <c r="C7" s="82">
        <v>38070.120000000003</v>
      </c>
      <c r="D7" s="82">
        <v>31000</v>
      </c>
      <c r="E7" s="82">
        <v>50340</v>
      </c>
      <c r="F7" s="82">
        <f>SUM(B7:E7)</f>
        <v>148817.12</v>
      </c>
      <c r="G7" s="83">
        <f>F7/$F$13</f>
        <v>0.18864294028668627</v>
      </c>
      <c r="H7" s="85"/>
      <c r="I7" s="85"/>
      <c r="J7" s="85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54">
      <c r="A8" s="84" t="s">
        <v>918</v>
      </c>
      <c r="B8" s="82">
        <v>20956</v>
      </c>
      <c r="C8" s="82">
        <v>30704</v>
      </c>
      <c r="D8" s="82">
        <v>61078.34</v>
      </c>
      <c r="E8" s="82">
        <v>41000</v>
      </c>
      <c r="F8" s="82">
        <f>SUM(B8:E8)</f>
        <v>153738.34</v>
      </c>
      <c r="G8" s="83">
        <f t="shared" ref="G8:G10" si="0">F8/$F$13</f>
        <v>0.19488115676740869</v>
      </c>
      <c r="H8" s="85"/>
      <c r="I8" s="85"/>
      <c r="J8" s="85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54">
      <c r="A9" s="84" t="s">
        <v>919</v>
      </c>
      <c r="B9" s="82">
        <v>77000</v>
      </c>
      <c r="C9" s="82">
        <v>51929</v>
      </c>
      <c r="D9" s="82">
        <v>48035</v>
      </c>
      <c r="E9" s="82">
        <v>22692.400000000001</v>
      </c>
      <c r="F9" s="82">
        <f>SUM(B9:E9)</f>
        <v>199656.4</v>
      </c>
      <c r="G9" s="83">
        <f t="shared" si="0"/>
        <v>0.25308761749357028</v>
      </c>
      <c r="H9" s="85"/>
      <c r="I9" s="85"/>
      <c r="J9" s="85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54">
      <c r="A10" s="84" t="s">
        <v>920</v>
      </c>
      <c r="B10" s="82">
        <v>43189.67</v>
      </c>
      <c r="C10" s="82">
        <v>24000</v>
      </c>
      <c r="D10" s="82">
        <v>52718</v>
      </c>
      <c r="E10" s="82">
        <v>68491</v>
      </c>
      <c r="F10" s="82">
        <f>SUM(B10:E10)</f>
        <v>188398.66999999998</v>
      </c>
      <c r="G10" s="83">
        <f t="shared" si="0"/>
        <v>0.23881714049365496</v>
      </c>
      <c r="H10" s="85"/>
      <c r="I10" s="85"/>
      <c r="J10" s="85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54">
      <c r="A11" s="76"/>
      <c r="B11" s="82"/>
      <c r="C11" s="82"/>
      <c r="D11" s="82"/>
      <c r="E11" s="82"/>
      <c r="F11" s="82"/>
      <c r="G11" s="86"/>
      <c r="H11" s="85"/>
      <c r="I11" s="85"/>
      <c r="J11" s="85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</row>
    <row r="12" spans="1:254">
      <c r="A12" s="76"/>
      <c r="B12" s="82"/>
      <c r="C12" s="82"/>
      <c r="D12" s="82"/>
      <c r="E12" s="82"/>
      <c r="F12" s="82"/>
      <c r="G12" s="86"/>
      <c r="H12" s="85"/>
      <c r="I12" s="85"/>
      <c r="J12" s="85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</row>
    <row r="13" spans="1:254">
      <c r="F13" s="87">
        <f>SUM(F6:F12)</f>
        <v>788882.53</v>
      </c>
      <c r="G13" s="86"/>
      <c r="H13" s="85"/>
      <c r="I13" s="85"/>
      <c r="J13" s="85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</row>
    <row r="14" spans="1:254">
      <c r="F14" s="82"/>
      <c r="G14" s="82"/>
      <c r="H14" s="85"/>
      <c r="I14" s="85"/>
      <c r="J14" s="85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spans="1:254">
      <c r="F15" s="82"/>
      <c r="G15" s="82"/>
      <c r="H15" s="85"/>
      <c r="I15" s="85"/>
      <c r="J15" s="85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spans="1:254">
      <c r="F16" s="82"/>
      <c r="G16" s="82"/>
      <c r="H16" s="85"/>
      <c r="I16" s="85"/>
      <c r="J16" s="85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spans="1:254">
      <c r="F17" s="82"/>
      <c r="G17" s="82"/>
      <c r="H17" s="85"/>
      <c r="I17" s="85"/>
      <c r="J17" s="85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spans="1:254">
      <c r="F18" s="82"/>
      <c r="G18" s="82"/>
      <c r="H18" s="85"/>
      <c r="I18" s="85"/>
      <c r="J18" s="85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spans="1:254">
      <c r="F19" s="82"/>
      <c r="G19" s="82"/>
      <c r="H19" s="85"/>
      <c r="I19" s="85"/>
      <c r="J19" s="85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spans="1:254">
      <c r="F20" s="76"/>
      <c r="G20" s="76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54"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</row>
    <row r="22" spans="1:254">
      <c r="G22" s="88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</row>
    <row r="23" spans="1:254"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</row>
    <row r="24" spans="1:254"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</row>
    <row r="25" spans="1:254"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</row>
    <row r="26" spans="1:254"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</row>
    <row r="27" spans="1:254"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</row>
    <row r="28" spans="1:254">
      <c r="A28" s="69"/>
      <c r="B28" s="69"/>
      <c r="C28" s="69"/>
      <c r="D28" s="69"/>
      <c r="E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</row>
    <row r="29" spans="1:254">
      <c r="A29" s="69"/>
      <c r="B29" s="69"/>
      <c r="C29" s="69"/>
      <c r="D29" s="69"/>
      <c r="E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</row>
    <row r="30" spans="1:254">
      <c r="A30" s="69"/>
      <c r="B30" s="69"/>
      <c r="C30" s="69"/>
      <c r="D30" s="69"/>
      <c r="E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</row>
    <row r="31" spans="1:254">
      <c r="A31" s="69"/>
      <c r="B31" s="69"/>
      <c r="C31" s="69"/>
      <c r="D31" s="69"/>
      <c r="E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</row>
    <row r="32" spans="1:254">
      <c r="A32" s="69"/>
      <c r="B32" s="69"/>
      <c r="C32" s="69"/>
      <c r="D32" s="69"/>
      <c r="E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</row>
    <row r="33" spans="1:254">
      <c r="A33" s="69"/>
      <c r="B33" s="69"/>
      <c r="C33" s="69"/>
      <c r="D33" s="69"/>
      <c r="E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</row>
    <row r="34" spans="1:254">
      <c r="A34" s="69"/>
      <c r="B34" s="69"/>
      <c r="C34" s="69"/>
      <c r="D34" s="69"/>
      <c r="E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</row>
    <row r="35" spans="1:254">
      <c r="A35" s="69"/>
      <c r="B35" s="69"/>
      <c r="C35" s="69"/>
      <c r="D35" s="69"/>
      <c r="E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</row>
    <row r="36" spans="1:254">
      <c r="A36" s="69"/>
      <c r="B36" s="69"/>
      <c r="C36" s="69"/>
      <c r="D36" s="69"/>
      <c r="E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</row>
    <row r="37" spans="1:254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</row>
    <row r="38" spans="1:254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</row>
    <row r="39" spans="1:254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</row>
    <row r="40" spans="1:254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</row>
    <row r="41" spans="1:254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</row>
    <row r="42" spans="1:254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</row>
    <row r="43" spans="1:254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</row>
    <row r="44" spans="1:254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</row>
    <row r="45" spans="1:254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</row>
    <row r="46" spans="1:254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</row>
    <row r="47" spans="1:254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</row>
    <row r="48" spans="1:254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</row>
    <row r="49" spans="1:254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</row>
    <row r="50" spans="1:254"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</row>
    <row r="51" spans="1:254"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</row>
    <row r="52" spans="1:254"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</row>
    <row r="53" spans="1:254"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</row>
    <row r="54" spans="1:254"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</row>
    <row r="55" spans="1:254"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</row>
    <row r="56" spans="1:254"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</row>
    <row r="57" spans="1:254"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</row>
    <row r="58" spans="1:254"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</row>
  </sheetData>
  <mergeCells count="1">
    <mergeCell ref="A1:G2"/>
  </mergeCells>
  <conditionalFormatting sqref="G6:G10">
    <cfRule type="cellIs" dxfId="31" priority="1" stopIfTrue="1" operator="equal">
      <formula>F6/$F$13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5" verticalDpi="1200" r:id="rId1"/>
  <headerFooter alignWithMargins="0">
    <oddHeader>&amp;A</oddHeader>
    <oddFooter>Seite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B33D-A88B-4EB8-8415-5577BAB225C5}">
  <sheetPr>
    <tabColor rgb="FFFFC000"/>
  </sheetPr>
  <dimension ref="A1:IT58"/>
  <sheetViews>
    <sheetView workbookViewId="0">
      <selection activeCell="G33" sqref="G33"/>
    </sheetView>
  </sheetViews>
  <sheetFormatPr baseColWidth="10" defaultColWidth="11.5546875" defaultRowHeight="13.8"/>
  <cols>
    <col min="1" max="1" width="13.6640625" style="38" bestFit="1" customWidth="1"/>
    <col min="2" max="2" width="12.33203125" style="38" customWidth="1"/>
    <col min="3" max="4" width="12" style="38" customWidth="1"/>
    <col min="5" max="5" width="12.109375" style="38" customWidth="1"/>
    <col min="6" max="6" width="13.33203125" style="38" customWidth="1"/>
    <col min="7" max="10" width="12.33203125" style="38" customWidth="1"/>
    <col min="11" max="16384" width="11.5546875" style="38"/>
  </cols>
  <sheetData>
    <row r="1" spans="1:254">
      <c r="A1" s="140" t="s">
        <v>908</v>
      </c>
      <c r="B1" s="140"/>
      <c r="C1" s="140"/>
      <c r="D1" s="140"/>
      <c r="E1" s="140"/>
      <c r="F1" s="140"/>
      <c r="G1" s="140"/>
      <c r="H1" s="69"/>
      <c r="I1" s="69"/>
      <c r="J1" s="70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</row>
    <row r="2" spans="1:254" s="73" customFormat="1" ht="34.5" customHeight="1">
      <c r="A2" s="140"/>
      <c r="B2" s="140"/>
      <c r="C2" s="140"/>
      <c r="D2" s="140"/>
      <c r="E2" s="140"/>
      <c r="F2" s="140"/>
      <c r="G2" s="140"/>
      <c r="H2" s="71"/>
      <c r="I2" s="71"/>
      <c r="J2" s="72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</row>
    <row r="3" spans="1:254" ht="15.6">
      <c r="A3" s="74"/>
      <c r="B3" s="74"/>
      <c r="C3" s="74"/>
      <c r="D3" s="74"/>
      <c r="E3" s="74"/>
      <c r="F3" s="74"/>
      <c r="G3" s="74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  <c r="IR3" s="75"/>
      <c r="IS3" s="75"/>
      <c r="IT3" s="75"/>
    </row>
    <row r="4" spans="1:254">
      <c r="A4" s="76"/>
      <c r="B4" s="76"/>
      <c r="C4" s="76"/>
      <c r="D4" s="76"/>
      <c r="E4" s="76"/>
      <c r="F4" s="76"/>
      <c r="G4" s="76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>
      <c r="A5" s="77" t="s">
        <v>909</v>
      </c>
      <c r="B5" s="78" t="s">
        <v>910</v>
      </c>
      <c r="C5" s="78" t="s">
        <v>911</v>
      </c>
      <c r="D5" s="78" t="s">
        <v>912</v>
      </c>
      <c r="E5" s="78" t="s">
        <v>913</v>
      </c>
      <c r="F5" s="79" t="s">
        <v>914</v>
      </c>
      <c r="G5" s="80" t="s">
        <v>915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54">
      <c r="A6" s="81" t="s">
        <v>916</v>
      </c>
      <c r="B6" s="82">
        <v>18563</v>
      </c>
      <c r="C6" s="82">
        <v>21568</v>
      </c>
      <c r="D6" s="82">
        <v>21560</v>
      </c>
      <c r="E6" s="82">
        <v>36581</v>
      </c>
      <c r="F6" s="82">
        <f>SUM(B6:E6)</f>
        <v>98272</v>
      </c>
      <c r="G6" s="83">
        <f>F6/F13</f>
        <v>0.12457114495867971</v>
      </c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54">
      <c r="A7" s="84" t="s">
        <v>917</v>
      </c>
      <c r="B7" s="82">
        <v>29407</v>
      </c>
      <c r="C7" s="82">
        <v>38070.120000000003</v>
      </c>
      <c r="D7" s="82">
        <v>31000</v>
      </c>
      <c r="E7" s="82">
        <v>50340</v>
      </c>
      <c r="F7" s="82">
        <f>SUM(B7:E7)</f>
        <v>148817.12</v>
      </c>
      <c r="G7" s="83">
        <f>F7/$F$13</f>
        <v>0.18864294028668627</v>
      </c>
      <c r="H7" s="85"/>
      <c r="I7" s="85"/>
      <c r="J7" s="85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54">
      <c r="A8" s="84" t="s">
        <v>918</v>
      </c>
      <c r="B8" s="82">
        <v>20956</v>
      </c>
      <c r="C8" s="82">
        <v>30704</v>
      </c>
      <c r="D8" s="82">
        <v>61078.34</v>
      </c>
      <c r="E8" s="82">
        <v>41000</v>
      </c>
      <c r="F8" s="82">
        <f>SUM(B8:E8)</f>
        <v>153738.34</v>
      </c>
      <c r="G8" s="83">
        <f t="shared" ref="G8:G10" si="0">F8/$F$13</f>
        <v>0.19488115676740869</v>
      </c>
      <c r="H8" s="85"/>
      <c r="I8" s="85"/>
      <c r="J8" s="85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54">
      <c r="A9" s="84" t="s">
        <v>919</v>
      </c>
      <c r="B9" s="82">
        <v>77000</v>
      </c>
      <c r="C9" s="82">
        <v>51929</v>
      </c>
      <c r="D9" s="82">
        <v>48035</v>
      </c>
      <c r="E9" s="82">
        <v>22692.400000000001</v>
      </c>
      <c r="F9" s="82">
        <f>SUM(B9:E9)</f>
        <v>199656.4</v>
      </c>
      <c r="G9" s="83">
        <f t="shared" si="0"/>
        <v>0.25308761749357028</v>
      </c>
      <c r="H9" s="85"/>
      <c r="I9" s="85"/>
      <c r="J9" s="85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54">
      <c r="A10" s="84" t="s">
        <v>920</v>
      </c>
      <c r="B10" s="82">
        <v>43189.67</v>
      </c>
      <c r="C10" s="82">
        <v>24000</v>
      </c>
      <c r="D10" s="82">
        <v>52718</v>
      </c>
      <c r="E10" s="82">
        <v>68491</v>
      </c>
      <c r="F10" s="82">
        <f>SUM(B10:E10)</f>
        <v>188398.66999999998</v>
      </c>
      <c r="G10" s="83">
        <f t="shared" si="0"/>
        <v>0.23881714049365496</v>
      </c>
      <c r="H10" s="85"/>
      <c r="I10" s="85"/>
      <c r="J10" s="85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54">
      <c r="A11" s="76"/>
      <c r="B11" s="82"/>
      <c r="C11" s="82"/>
      <c r="D11" s="82"/>
      <c r="E11" s="82"/>
      <c r="F11" s="82"/>
      <c r="G11" s="86"/>
      <c r="H11" s="85"/>
      <c r="I11" s="85"/>
      <c r="J11" s="85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</row>
    <row r="12" spans="1:254">
      <c r="A12" s="76"/>
      <c r="B12" s="82"/>
      <c r="C12" s="82"/>
      <c r="D12" s="82"/>
      <c r="E12" s="82"/>
      <c r="F12" s="82"/>
      <c r="G12" s="86"/>
      <c r="H12" s="85"/>
      <c r="I12" s="85"/>
      <c r="J12" s="85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</row>
    <row r="13" spans="1:254">
      <c r="F13" s="87">
        <f>SUM(F6:F12)</f>
        <v>788882.53</v>
      </c>
      <c r="G13" s="86"/>
      <c r="H13" s="85"/>
      <c r="I13" s="85"/>
      <c r="J13" s="85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</row>
    <row r="14" spans="1:254">
      <c r="F14" s="82"/>
      <c r="G14" s="82"/>
      <c r="H14" s="85"/>
      <c r="I14" s="85"/>
      <c r="J14" s="85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spans="1:254">
      <c r="F15" s="82"/>
      <c r="G15" s="82"/>
      <c r="H15" s="85"/>
      <c r="I15" s="85"/>
      <c r="J15" s="85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spans="1:254">
      <c r="F16" s="82"/>
      <c r="G16" s="82"/>
      <c r="H16" s="85"/>
      <c r="I16" s="85"/>
      <c r="J16" s="85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spans="1:254">
      <c r="F17" s="82"/>
      <c r="G17" s="82"/>
      <c r="H17" s="85"/>
      <c r="I17" s="85"/>
      <c r="J17" s="85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spans="1:254">
      <c r="F18" s="82"/>
      <c r="G18" s="82"/>
      <c r="H18" s="85"/>
      <c r="I18" s="85"/>
      <c r="J18" s="85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spans="1:254">
      <c r="F19" s="82"/>
      <c r="G19" s="82"/>
      <c r="H19" s="85"/>
      <c r="I19" s="85"/>
      <c r="J19" s="85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spans="1:254">
      <c r="F20" s="76"/>
      <c r="G20" s="76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54"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</row>
    <row r="22" spans="1:254">
      <c r="G22" s="88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</row>
    <row r="23" spans="1:254"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</row>
    <row r="24" spans="1:254"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</row>
    <row r="25" spans="1:254"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</row>
    <row r="26" spans="1:254"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</row>
    <row r="27" spans="1:254"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</row>
    <row r="28" spans="1:254">
      <c r="A28" s="69"/>
      <c r="B28" s="69"/>
      <c r="C28" s="69"/>
      <c r="D28" s="69"/>
      <c r="E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</row>
    <row r="29" spans="1:254">
      <c r="A29" s="69"/>
      <c r="B29" s="69"/>
      <c r="C29" s="69"/>
      <c r="D29" s="69"/>
      <c r="E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</row>
    <row r="30" spans="1:254">
      <c r="A30" s="69"/>
      <c r="B30" s="69"/>
      <c r="C30" s="69"/>
      <c r="D30" s="69"/>
      <c r="E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</row>
    <row r="31" spans="1:254">
      <c r="A31" s="69"/>
      <c r="B31" s="69"/>
      <c r="C31" s="69"/>
      <c r="D31" s="69"/>
      <c r="E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</row>
    <row r="32" spans="1:254">
      <c r="A32" s="69"/>
      <c r="B32" s="69"/>
      <c r="C32" s="69"/>
      <c r="D32" s="69"/>
      <c r="E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</row>
    <row r="33" spans="1:254">
      <c r="A33" s="69"/>
      <c r="B33" s="69"/>
      <c r="C33" s="69"/>
      <c r="D33" s="69"/>
      <c r="E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</row>
    <row r="34" spans="1:254">
      <c r="A34" s="69"/>
      <c r="B34" s="69"/>
      <c r="C34" s="69"/>
      <c r="D34" s="69"/>
      <c r="E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</row>
    <row r="35" spans="1:254">
      <c r="A35" s="69"/>
      <c r="B35" s="69"/>
      <c r="C35" s="69"/>
      <c r="D35" s="69"/>
      <c r="E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</row>
    <row r="36" spans="1:254">
      <c r="A36" s="69"/>
      <c r="B36" s="69"/>
      <c r="C36" s="69"/>
      <c r="D36" s="69"/>
      <c r="E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</row>
    <row r="37" spans="1:254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</row>
    <row r="38" spans="1:254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</row>
    <row r="39" spans="1:254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</row>
    <row r="40" spans="1:254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</row>
    <row r="41" spans="1:254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</row>
    <row r="42" spans="1:254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</row>
    <row r="43" spans="1:254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</row>
    <row r="44" spans="1:254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</row>
    <row r="45" spans="1:254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</row>
    <row r="46" spans="1:254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</row>
    <row r="47" spans="1:254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</row>
    <row r="48" spans="1:254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</row>
    <row r="49" spans="1:254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</row>
    <row r="50" spans="1:254"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</row>
    <row r="51" spans="1:254"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</row>
    <row r="52" spans="1:254"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</row>
    <row r="53" spans="1:254"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</row>
    <row r="54" spans="1:254"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</row>
    <row r="55" spans="1:254"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</row>
    <row r="56" spans="1:254"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</row>
    <row r="57" spans="1:254"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</row>
    <row r="58" spans="1:254"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</row>
  </sheetData>
  <mergeCells count="1">
    <mergeCell ref="A1:G2"/>
  </mergeCells>
  <conditionalFormatting sqref="G6:G10">
    <cfRule type="cellIs" dxfId="30" priority="1" stopIfTrue="1" operator="equal">
      <formula>F6/$F$13</formula>
    </cfRule>
  </conditionalFormatting>
  <pageMargins left="0.78740157499999996" right="0.78740157499999996" top="0.984251969" bottom="0.984251969" header="0.4921259845" footer="0.4921259845"/>
  <pageSetup paperSize="9" orientation="landscape" horizontalDpi="4294967295" verticalDpi="1200" r:id="rId1"/>
  <headerFooter alignWithMargins="0">
    <oddHeader>&amp;A</oddHeader>
    <oddFooter>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A992-9C91-46FC-9BC7-E64DD300B768}">
  <sheetPr>
    <tabColor rgb="FF008000"/>
  </sheetPr>
  <dimension ref="A1:E215"/>
  <sheetViews>
    <sheetView workbookViewId="0">
      <selection activeCell="C18" sqref="C18"/>
    </sheetView>
  </sheetViews>
  <sheetFormatPr baseColWidth="10" defaultColWidth="11" defaultRowHeight="13.8"/>
  <cols>
    <col min="1" max="1" width="15.109375" style="2" customWidth="1"/>
    <col min="2" max="2" width="13.88671875" style="2" bestFit="1" customWidth="1"/>
    <col min="3" max="3" width="25.33203125" style="2" bestFit="1" customWidth="1"/>
    <col min="4" max="4" width="9.6640625" style="28" customWidth="1"/>
    <col min="5" max="5" width="34.6640625" style="2" customWidth="1"/>
    <col min="6" max="16384" width="11" style="2"/>
  </cols>
  <sheetData>
    <row r="1" spans="1:5" ht="20.25" customHeight="1">
      <c r="A1" s="3" t="s">
        <v>927</v>
      </c>
      <c r="B1" s="5"/>
      <c r="C1" s="5"/>
      <c r="D1" s="21"/>
      <c r="E1" s="5"/>
    </row>
    <row r="2" spans="1:5" s="24" customFormat="1" ht="20.25" customHeight="1">
      <c r="A2" s="36" t="s">
        <v>869</v>
      </c>
      <c r="B2" s="22"/>
      <c r="C2" s="22"/>
      <c r="D2" s="23"/>
      <c r="E2" s="22"/>
    </row>
    <row r="3" spans="1:5">
      <c r="D3" s="2"/>
    </row>
    <row r="4" spans="1:5" ht="21.45" customHeight="1">
      <c r="A4" s="25" t="s">
        <v>213</v>
      </c>
      <c r="B4" s="25" t="s">
        <v>214</v>
      </c>
      <c r="C4" s="25" t="s">
        <v>215</v>
      </c>
      <c r="D4" s="26" t="s">
        <v>6</v>
      </c>
      <c r="E4" s="25" t="s">
        <v>5</v>
      </c>
    </row>
    <row r="5" spans="1:5">
      <c r="A5" s="20" t="s">
        <v>216</v>
      </c>
      <c r="B5" s="20" t="s">
        <v>217</v>
      </c>
      <c r="C5" s="20" t="s">
        <v>9</v>
      </c>
      <c r="D5" s="27">
        <v>95189</v>
      </c>
      <c r="E5" s="20" t="s">
        <v>218</v>
      </c>
    </row>
    <row r="6" spans="1:5">
      <c r="A6" s="20" t="s">
        <v>219</v>
      </c>
      <c r="B6" s="20" t="s">
        <v>220</v>
      </c>
      <c r="C6" s="20" t="s">
        <v>13</v>
      </c>
      <c r="D6" s="27">
        <v>10439</v>
      </c>
      <c r="E6" s="20" t="s">
        <v>172</v>
      </c>
    </row>
    <row r="7" spans="1:5">
      <c r="A7" s="20" t="s">
        <v>221</v>
      </c>
      <c r="B7" s="20" t="s">
        <v>222</v>
      </c>
      <c r="C7" s="20" t="s">
        <v>17</v>
      </c>
      <c r="D7" s="27">
        <v>51702</v>
      </c>
      <c r="E7" s="20" t="s">
        <v>223</v>
      </c>
    </row>
    <row r="8" spans="1:5">
      <c r="A8" s="20" t="s">
        <v>224</v>
      </c>
      <c r="B8" s="20" t="s">
        <v>225</v>
      </c>
      <c r="C8" s="20" t="s">
        <v>22</v>
      </c>
      <c r="D8" s="27">
        <v>39326</v>
      </c>
      <c r="E8" s="20" t="s">
        <v>226</v>
      </c>
    </row>
    <row r="9" spans="1:5">
      <c r="A9" s="20" t="s">
        <v>227</v>
      </c>
      <c r="B9" s="20" t="s">
        <v>228</v>
      </c>
      <c r="C9" s="20" t="s">
        <v>26</v>
      </c>
      <c r="D9" s="27">
        <v>15890</v>
      </c>
      <c r="E9" s="20" t="s">
        <v>229</v>
      </c>
    </row>
    <row r="10" spans="1:5">
      <c r="A10" s="20" t="s">
        <v>230</v>
      </c>
      <c r="B10" s="20" t="s">
        <v>231</v>
      </c>
      <c r="C10" s="20" t="s">
        <v>29</v>
      </c>
      <c r="D10" s="27">
        <v>52379</v>
      </c>
      <c r="E10" s="20" t="s">
        <v>232</v>
      </c>
    </row>
    <row r="11" spans="1:5">
      <c r="A11" s="20" t="s">
        <v>233</v>
      </c>
      <c r="B11" s="20" t="s">
        <v>234</v>
      </c>
      <c r="C11" s="20" t="s">
        <v>32</v>
      </c>
      <c r="D11" s="27">
        <v>4849</v>
      </c>
      <c r="E11" s="20" t="s">
        <v>235</v>
      </c>
    </row>
    <row r="12" spans="1:5">
      <c r="A12" s="20" t="s">
        <v>236</v>
      </c>
      <c r="B12" s="20" t="s">
        <v>237</v>
      </c>
      <c r="C12" s="20" t="s">
        <v>36</v>
      </c>
      <c r="D12" s="27">
        <v>23617</v>
      </c>
      <c r="E12" s="20" t="s">
        <v>238</v>
      </c>
    </row>
    <row r="13" spans="1:5">
      <c r="A13" s="20" t="s">
        <v>239</v>
      </c>
      <c r="B13" s="20" t="s">
        <v>240</v>
      </c>
      <c r="C13" s="20" t="s">
        <v>39</v>
      </c>
      <c r="D13" s="27">
        <v>1774</v>
      </c>
      <c r="E13" s="20" t="s">
        <v>241</v>
      </c>
    </row>
    <row r="14" spans="1:5">
      <c r="A14" s="20" t="s">
        <v>242</v>
      </c>
      <c r="B14" s="20" t="s">
        <v>243</v>
      </c>
      <c r="C14" s="20" t="s">
        <v>43</v>
      </c>
      <c r="D14" s="27">
        <v>74420</v>
      </c>
      <c r="E14" s="20" t="s">
        <v>244</v>
      </c>
    </row>
    <row r="15" spans="1:5">
      <c r="A15" s="20" t="s">
        <v>245</v>
      </c>
      <c r="B15" s="20" t="s">
        <v>246</v>
      </c>
      <c r="C15" s="20" t="s">
        <v>47</v>
      </c>
      <c r="D15" s="27">
        <v>45896</v>
      </c>
      <c r="E15" s="20" t="s">
        <v>247</v>
      </c>
    </row>
    <row r="16" spans="1:5">
      <c r="A16" s="20" t="s">
        <v>248</v>
      </c>
      <c r="B16" s="20" t="s">
        <v>249</v>
      </c>
      <c r="C16" s="20" t="s">
        <v>51</v>
      </c>
      <c r="D16" s="27">
        <v>35606</v>
      </c>
      <c r="E16" s="20" t="s">
        <v>250</v>
      </c>
    </row>
    <row r="17" spans="1:5">
      <c r="A17" s="20" t="s">
        <v>251</v>
      </c>
      <c r="B17" s="20" t="s">
        <v>252</v>
      </c>
      <c r="C17" s="20" t="s">
        <v>55</v>
      </c>
      <c r="D17" s="27">
        <v>88471</v>
      </c>
      <c r="E17" s="20" t="s">
        <v>253</v>
      </c>
    </row>
    <row r="18" spans="1:5">
      <c r="A18" s="20" t="s">
        <v>254</v>
      </c>
      <c r="B18" s="20" t="s">
        <v>255</v>
      </c>
      <c r="C18" s="20" t="s">
        <v>58</v>
      </c>
      <c r="D18" s="27">
        <v>8058</v>
      </c>
      <c r="E18" s="20" t="s">
        <v>256</v>
      </c>
    </row>
    <row r="19" spans="1:5">
      <c r="A19" s="20" t="s">
        <v>257</v>
      </c>
      <c r="B19" s="20" t="s">
        <v>258</v>
      </c>
      <c r="C19" s="20" t="s">
        <v>61</v>
      </c>
      <c r="D19" s="27">
        <v>51262</v>
      </c>
      <c r="E19" s="20" t="s">
        <v>259</v>
      </c>
    </row>
    <row r="20" spans="1:5">
      <c r="A20" s="20" t="s">
        <v>260</v>
      </c>
      <c r="B20" s="20" t="s">
        <v>261</v>
      </c>
      <c r="C20" s="20" t="s">
        <v>65</v>
      </c>
      <c r="D20" s="27">
        <v>57627</v>
      </c>
      <c r="E20" s="20" t="s">
        <v>262</v>
      </c>
    </row>
    <row r="21" spans="1:5">
      <c r="A21" s="20" t="s">
        <v>263</v>
      </c>
      <c r="B21" s="20" t="s">
        <v>264</v>
      </c>
      <c r="C21" s="20" t="s">
        <v>68</v>
      </c>
      <c r="D21" s="27">
        <v>30855</v>
      </c>
      <c r="E21" s="20" t="s">
        <v>265</v>
      </c>
    </row>
    <row r="22" spans="1:5">
      <c r="A22" s="20" t="s">
        <v>266</v>
      </c>
      <c r="B22" s="20" t="s">
        <v>267</v>
      </c>
      <c r="C22" s="20" t="s">
        <v>71</v>
      </c>
      <c r="D22" s="27">
        <v>21039</v>
      </c>
      <c r="E22" s="20" t="s">
        <v>268</v>
      </c>
    </row>
    <row r="23" spans="1:5">
      <c r="A23" s="20" t="s">
        <v>269</v>
      </c>
      <c r="B23" s="20" t="s">
        <v>270</v>
      </c>
      <c r="C23" s="20" t="s">
        <v>75</v>
      </c>
      <c r="D23" s="27">
        <v>83259</v>
      </c>
      <c r="E23" s="20" t="s">
        <v>271</v>
      </c>
    </row>
    <row r="24" spans="1:5">
      <c r="A24" s="20" t="s">
        <v>272</v>
      </c>
      <c r="B24" s="20" t="s">
        <v>273</v>
      </c>
      <c r="C24" s="20" t="s">
        <v>78</v>
      </c>
      <c r="D24" s="27">
        <v>55268</v>
      </c>
      <c r="E24" s="20" t="s">
        <v>274</v>
      </c>
    </row>
    <row r="25" spans="1:5">
      <c r="A25" s="20" t="s">
        <v>275</v>
      </c>
      <c r="B25" s="20" t="s">
        <v>276</v>
      </c>
      <c r="C25" s="20" t="s">
        <v>81</v>
      </c>
      <c r="D25" s="27">
        <v>63856</v>
      </c>
      <c r="E25" s="20" t="s">
        <v>277</v>
      </c>
    </row>
    <row r="26" spans="1:5">
      <c r="A26" s="20" t="s">
        <v>278</v>
      </c>
      <c r="B26" s="20" t="s">
        <v>279</v>
      </c>
      <c r="C26" s="20" t="s">
        <v>84</v>
      </c>
      <c r="D26" s="27">
        <v>41564</v>
      </c>
      <c r="E26" s="20" t="s">
        <v>280</v>
      </c>
    </row>
    <row r="27" spans="1:5">
      <c r="A27" s="20" t="s">
        <v>281</v>
      </c>
      <c r="B27" s="20" t="s">
        <v>282</v>
      </c>
      <c r="C27" s="20" t="s">
        <v>88</v>
      </c>
      <c r="D27" s="27">
        <v>73642</v>
      </c>
      <c r="E27" s="20" t="s">
        <v>283</v>
      </c>
    </row>
    <row r="28" spans="1:5">
      <c r="A28" s="20" t="s">
        <v>284</v>
      </c>
      <c r="B28" s="20" t="s">
        <v>285</v>
      </c>
      <c r="C28" s="20" t="s">
        <v>91</v>
      </c>
      <c r="D28" s="27">
        <v>68723</v>
      </c>
      <c r="E28" s="20" t="s">
        <v>286</v>
      </c>
    </row>
    <row r="29" spans="1:5">
      <c r="A29" s="20" t="s">
        <v>287</v>
      </c>
      <c r="B29" s="20" t="s">
        <v>288</v>
      </c>
      <c r="C29" s="20" t="s">
        <v>94</v>
      </c>
      <c r="D29" s="27">
        <v>65589</v>
      </c>
      <c r="E29" s="20" t="s">
        <v>289</v>
      </c>
    </row>
    <row r="30" spans="1:5">
      <c r="A30" s="20" t="s">
        <v>290</v>
      </c>
      <c r="B30" s="20" t="s">
        <v>291</v>
      </c>
      <c r="C30" s="20" t="s">
        <v>97</v>
      </c>
      <c r="D30" s="27">
        <v>99867</v>
      </c>
      <c r="E30" s="20" t="s">
        <v>292</v>
      </c>
    </row>
    <row r="31" spans="1:5">
      <c r="A31" s="20" t="s">
        <v>272</v>
      </c>
      <c r="B31" s="20" t="s">
        <v>293</v>
      </c>
      <c r="C31" s="20" t="s">
        <v>99</v>
      </c>
      <c r="D31" s="27">
        <v>35516</v>
      </c>
      <c r="E31" s="20" t="s">
        <v>294</v>
      </c>
    </row>
    <row r="32" spans="1:5">
      <c r="A32" s="20" t="s">
        <v>295</v>
      </c>
      <c r="B32" s="20" t="s">
        <v>296</v>
      </c>
      <c r="C32" s="20" t="s">
        <v>102</v>
      </c>
      <c r="D32" s="27">
        <v>64342</v>
      </c>
      <c r="E32" s="20" t="s">
        <v>297</v>
      </c>
    </row>
    <row r="33" spans="1:5">
      <c r="A33" s="20" t="s">
        <v>298</v>
      </c>
      <c r="B33" s="20" t="s">
        <v>299</v>
      </c>
      <c r="C33" s="20" t="s">
        <v>104</v>
      </c>
      <c r="D33" s="27">
        <v>26446</v>
      </c>
      <c r="E33" s="20" t="s">
        <v>300</v>
      </c>
    </row>
    <row r="34" spans="1:5">
      <c r="A34" s="20" t="s">
        <v>301</v>
      </c>
      <c r="B34" s="20" t="s">
        <v>302</v>
      </c>
      <c r="C34" s="20" t="s">
        <v>107</v>
      </c>
      <c r="D34" s="27">
        <v>99867</v>
      </c>
      <c r="E34" s="20" t="s">
        <v>292</v>
      </c>
    </row>
    <row r="35" spans="1:5">
      <c r="A35" s="20" t="s">
        <v>303</v>
      </c>
      <c r="B35" s="20" t="s">
        <v>304</v>
      </c>
      <c r="C35" s="20" t="s">
        <v>110</v>
      </c>
      <c r="D35" s="27">
        <v>66693</v>
      </c>
      <c r="E35" s="20" t="s">
        <v>305</v>
      </c>
    </row>
    <row r="36" spans="1:5">
      <c r="A36" s="20" t="s">
        <v>301</v>
      </c>
      <c r="B36" s="20" t="s">
        <v>306</v>
      </c>
      <c r="C36" s="20" t="s">
        <v>113</v>
      </c>
      <c r="D36" s="27">
        <v>65451</v>
      </c>
      <c r="E36" s="20" t="s">
        <v>307</v>
      </c>
    </row>
    <row r="37" spans="1:5">
      <c r="A37" s="20" t="s">
        <v>245</v>
      </c>
      <c r="B37" s="20" t="s">
        <v>308</v>
      </c>
      <c r="C37" s="20" t="s">
        <v>116</v>
      </c>
      <c r="D37" s="27">
        <v>39326</v>
      </c>
      <c r="E37" s="20" t="s">
        <v>309</v>
      </c>
    </row>
    <row r="38" spans="1:5">
      <c r="A38" s="20" t="s">
        <v>310</v>
      </c>
      <c r="B38" s="20" t="s">
        <v>311</v>
      </c>
      <c r="C38" s="20" t="s">
        <v>119</v>
      </c>
      <c r="D38" s="27">
        <v>14974</v>
      </c>
      <c r="E38" s="20" t="s">
        <v>312</v>
      </c>
    </row>
    <row r="39" spans="1:5">
      <c r="A39" s="20" t="s">
        <v>313</v>
      </c>
      <c r="B39" s="20" t="s">
        <v>314</v>
      </c>
      <c r="C39" s="20" t="s">
        <v>122</v>
      </c>
      <c r="D39" s="27">
        <v>4680</v>
      </c>
      <c r="E39" s="20" t="s">
        <v>315</v>
      </c>
    </row>
    <row r="40" spans="1:5">
      <c r="A40" s="20" t="s">
        <v>275</v>
      </c>
      <c r="B40" s="20" t="s">
        <v>316</v>
      </c>
      <c r="C40" s="20" t="s">
        <v>125</v>
      </c>
      <c r="D40" s="27">
        <v>2694</v>
      </c>
      <c r="E40" s="20" t="s">
        <v>317</v>
      </c>
    </row>
    <row r="41" spans="1:5">
      <c r="A41" s="20" t="s">
        <v>216</v>
      </c>
      <c r="B41" s="20" t="s">
        <v>318</v>
      </c>
      <c r="C41" s="20" t="s">
        <v>127</v>
      </c>
      <c r="D41" s="27">
        <v>36214</v>
      </c>
      <c r="E41" s="20" t="s">
        <v>319</v>
      </c>
    </row>
    <row r="42" spans="1:5">
      <c r="A42" s="20" t="s">
        <v>320</v>
      </c>
      <c r="B42" s="20" t="s">
        <v>321</v>
      </c>
      <c r="C42" s="20" t="s">
        <v>130</v>
      </c>
      <c r="D42" s="27">
        <v>16845</v>
      </c>
      <c r="E42" s="20" t="s">
        <v>322</v>
      </c>
    </row>
    <row r="43" spans="1:5">
      <c r="A43" s="20" t="s">
        <v>323</v>
      </c>
      <c r="B43" s="20" t="s">
        <v>324</v>
      </c>
      <c r="C43" s="20" t="s">
        <v>132</v>
      </c>
      <c r="D43" s="27">
        <v>6909</v>
      </c>
      <c r="E43" s="20" t="s">
        <v>325</v>
      </c>
    </row>
    <row r="44" spans="1:5">
      <c r="A44" s="20" t="s">
        <v>326</v>
      </c>
      <c r="B44" s="20" t="s">
        <v>327</v>
      </c>
      <c r="C44" s="20" t="s">
        <v>135</v>
      </c>
      <c r="D44" s="27">
        <v>78050</v>
      </c>
      <c r="E44" s="20" t="s">
        <v>328</v>
      </c>
    </row>
    <row r="45" spans="1:5">
      <c r="A45" s="20" t="s">
        <v>329</v>
      </c>
      <c r="B45" s="20" t="s">
        <v>330</v>
      </c>
      <c r="C45" s="20" t="s">
        <v>138</v>
      </c>
      <c r="D45" s="27">
        <v>66822</v>
      </c>
      <c r="E45" s="20" t="s">
        <v>331</v>
      </c>
    </row>
    <row r="46" spans="1:5">
      <c r="A46" s="20" t="s">
        <v>332</v>
      </c>
      <c r="B46" s="20" t="s">
        <v>333</v>
      </c>
      <c r="C46" s="20" t="s">
        <v>141</v>
      </c>
      <c r="D46" s="27">
        <v>86845</v>
      </c>
      <c r="E46" s="20" t="s">
        <v>334</v>
      </c>
    </row>
    <row r="47" spans="1:5">
      <c r="A47" s="20" t="s">
        <v>335</v>
      </c>
      <c r="B47" s="20" t="s">
        <v>336</v>
      </c>
      <c r="C47" s="20" t="s">
        <v>143</v>
      </c>
      <c r="D47" s="27">
        <v>4828</v>
      </c>
      <c r="E47" s="20" t="s">
        <v>337</v>
      </c>
    </row>
    <row r="48" spans="1:5">
      <c r="A48" s="20" t="s">
        <v>338</v>
      </c>
      <c r="B48" s="20" t="s">
        <v>339</v>
      </c>
      <c r="C48" s="20" t="s">
        <v>146</v>
      </c>
      <c r="D48" s="27">
        <v>46483</v>
      </c>
      <c r="E48" s="20" t="s">
        <v>340</v>
      </c>
    </row>
    <row r="49" spans="1:5">
      <c r="A49" s="20" t="s">
        <v>341</v>
      </c>
      <c r="B49" s="20" t="s">
        <v>342</v>
      </c>
      <c r="C49" s="20" t="s">
        <v>148</v>
      </c>
      <c r="D49" s="27">
        <v>17110</v>
      </c>
      <c r="E49" s="20" t="s">
        <v>343</v>
      </c>
    </row>
    <row r="50" spans="1:5">
      <c r="A50" s="20" t="s">
        <v>344</v>
      </c>
      <c r="B50" s="20" t="s">
        <v>345</v>
      </c>
      <c r="C50" s="20" t="s">
        <v>151</v>
      </c>
      <c r="D50" s="27">
        <v>3172</v>
      </c>
      <c r="E50" s="20" t="s">
        <v>346</v>
      </c>
    </row>
    <row r="51" spans="1:5">
      <c r="A51" s="20" t="s">
        <v>257</v>
      </c>
      <c r="B51" s="20" t="s">
        <v>347</v>
      </c>
      <c r="C51" s="20" t="s">
        <v>155</v>
      </c>
      <c r="D51" s="27">
        <v>3042</v>
      </c>
      <c r="E51" s="20" t="s">
        <v>348</v>
      </c>
    </row>
    <row r="52" spans="1:5">
      <c r="A52" s="20" t="s">
        <v>349</v>
      </c>
      <c r="B52" s="20" t="s">
        <v>350</v>
      </c>
      <c r="C52" s="20" t="s">
        <v>159</v>
      </c>
      <c r="D52" s="27">
        <v>1796</v>
      </c>
      <c r="E52" s="20" t="s">
        <v>351</v>
      </c>
    </row>
    <row r="53" spans="1:5">
      <c r="A53" s="20" t="s">
        <v>352</v>
      </c>
      <c r="B53" s="20" t="s">
        <v>353</v>
      </c>
      <c r="C53" s="20" t="s">
        <v>162</v>
      </c>
      <c r="D53" s="27">
        <v>6333</v>
      </c>
      <c r="E53" s="20" t="s">
        <v>354</v>
      </c>
    </row>
    <row r="54" spans="1:5">
      <c r="A54" s="20" t="s">
        <v>355</v>
      </c>
      <c r="B54" s="20" t="s">
        <v>356</v>
      </c>
      <c r="C54" s="20" t="s">
        <v>165</v>
      </c>
      <c r="D54" s="27">
        <v>57225</v>
      </c>
      <c r="E54" s="20" t="s">
        <v>357</v>
      </c>
    </row>
    <row r="55" spans="1:5">
      <c r="A55" s="20" t="s">
        <v>358</v>
      </c>
      <c r="B55" s="20" t="s">
        <v>359</v>
      </c>
      <c r="C55" s="20" t="s">
        <v>168</v>
      </c>
      <c r="D55" s="27">
        <v>67734</v>
      </c>
      <c r="E55" s="20" t="s">
        <v>360</v>
      </c>
    </row>
    <row r="56" spans="1:5">
      <c r="A56" s="20" t="s">
        <v>303</v>
      </c>
      <c r="B56" s="20" t="s">
        <v>361</v>
      </c>
      <c r="C56" s="20" t="s">
        <v>171</v>
      </c>
      <c r="D56" s="27">
        <v>59368</v>
      </c>
      <c r="E56" s="20" t="s">
        <v>362</v>
      </c>
    </row>
    <row r="57" spans="1:5">
      <c r="A57" s="20" t="s">
        <v>363</v>
      </c>
      <c r="B57" s="20" t="s">
        <v>364</v>
      </c>
      <c r="C57" s="20" t="s">
        <v>174</v>
      </c>
      <c r="D57" s="27">
        <v>2625</v>
      </c>
      <c r="E57" s="20" t="s">
        <v>365</v>
      </c>
    </row>
    <row r="58" spans="1:5">
      <c r="A58" s="20" t="s">
        <v>366</v>
      </c>
      <c r="B58" s="20" t="s">
        <v>367</v>
      </c>
      <c r="C58" s="20" t="s">
        <v>177</v>
      </c>
      <c r="D58" s="27">
        <v>76307</v>
      </c>
      <c r="E58" s="20" t="s">
        <v>368</v>
      </c>
    </row>
    <row r="59" spans="1:5">
      <c r="A59" s="20" t="s">
        <v>369</v>
      </c>
      <c r="B59" s="20" t="s">
        <v>370</v>
      </c>
      <c r="C59" s="20" t="s">
        <v>180</v>
      </c>
      <c r="D59" s="27">
        <v>1900</v>
      </c>
      <c r="E59" s="20" t="s">
        <v>371</v>
      </c>
    </row>
    <row r="60" spans="1:5">
      <c r="A60" s="20" t="s">
        <v>372</v>
      </c>
      <c r="B60" s="20" t="s">
        <v>373</v>
      </c>
      <c r="C60" s="20" t="s">
        <v>183</v>
      </c>
      <c r="D60" s="27">
        <v>9322</v>
      </c>
      <c r="E60" s="20" t="s">
        <v>374</v>
      </c>
    </row>
    <row r="61" spans="1:5">
      <c r="A61" s="20" t="s">
        <v>257</v>
      </c>
      <c r="B61" s="20" t="s">
        <v>375</v>
      </c>
      <c r="C61" s="20" t="s">
        <v>185</v>
      </c>
      <c r="D61" s="27">
        <v>41472</v>
      </c>
      <c r="E61" s="20" t="s">
        <v>376</v>
      </c>
    </row>
    <row r="62" spans="1:5">
      <c r="A62" s="20" t="s">
        <v>377</v>
      </c>
      <c r="B62" s="20" t="s">
        <v>378</v>
      </c>
      <c r="C62" s="20" t="s">
        <v>188</v>
      </c>
      <c r="D62" s="27">
        <v>45721</v>
      </c>
      <c r="E62" s="20" t="s">
        <v>379</v>
      </c>
    </row>
    <row r="63" spans="1:5">
      <c r="A63" s="20" t="s">
        <v>380</v>
      </c>
      <c r="B63" s="20" t="s">
        <v>381</v>
      </c>
      <c r="C63" s="20" t="s">
        <v>191</v>
      </c>
      <c r="D63" s="27">
        <v>39118</v>
      </c>
      <c r="E63" s="20" t="s">
        <v>382</v>
      </c>
    </row>
    <row r="64" spans="1:5">
      <c r="A64" s="20" t="s">
        <v>383</v>
      </c>
      <c r="B64" s="20" t="s">
        <v>384</v>
      </c>
      <c r="C64" s="20" t="s">
        <v>194</v>
      </c>
      <c r="D64" s="27">
        <v>39110</v>
      </c>
      <c r="E64" s="20" t="s">
        <v>382</v>
      </c>
    </row>
    <row r="65" spans="1:5">
      <c r="A65" s="20" t="s">
        <v>385</v>
      </c>
      <c r="B65" s="20" t="s">
        <v>386</v>
      </c>
      <c r="C65" s="20" t="s">
        <v>198</v>
      </c>
      <c r="D65" s="27">
        <v>16816</v>
      </c>
      <c r="E65" s="20" t="s">
        <v>387</v>
      </c>
    </row>
    <row r="66" spans="1:5">
      <c r="A66" s="20" t="s">
        <v>332</v>
      </c>
      <c r="B66" s="20" t="s">
        <v>388</v>
      </c>
      <c r="C66" s="20" t="s">
        <v>201</v>
      </c>
      <c r="D66" s="27">
        <v>12489</v>
      </c>
      <c r="E66" s="20" t="s">
        <v>172</v>
      </c>
    </row>
    <row r="67" spans="1:5">
      <c r="A67" s="20" t="s">
        <v>389</v>
      </c>
      <c r="B67" s="20" t="s">
        <v>390</v>
      </c>
      <c r="C67" s="20" t="s">
        <v>204</v>
      </c>
      <c r="D67" s="27">
        <v>27711</v>
      </c>
      <c r="E67" s="20" t="s">
        <v>391</v>
      </c>
    </row>
    <row r="68" spans="1:5">
      <c r="A68" s="20" t="s">
        <v>392</v>
      </c>
      <c r="B68" s="20" t="s">
        <v>393</v>
      </c>
      <c r="C68" s="20" t="s">
        <v>394</v>
      </c>
      <c r="D68" s="27">
        <v>8289</v>
      </c>
      <c r="E68" s="20" t="s">
        <v>395</v>
      </c>
    </row>
    <row r="69" spans="1:5">
      <c r="A69" s="20" t="s">
        <v>245</v>
      </c>
      <c r="B69" s="20" t="s">
        <v>396</v>
      </c>
      <c r="C69" s="20" t="s">
        <v>397</v>
      </c>
      <c r="D69" s="27">
        <v>44149</v>
      </c>
      <c r="E69" s="20" t="s">
        <v>398</v>
      </c>
    </row>
    <row r="70" spans="1:5">
      <c r="A70" s="20" t="s">
        <v>399</v>
      </c>
      <c r="B70" s="20" t="s">
        <v>270</v>
      </c>
      <c r="C70" s="20" t="s">
        <v>400</v>
      </c>
      <c r="D70" s="27">
        <v>18146</v>
      </c>
      <c r="E70" s="20" t="s">
        <v>401</v>
      </c>
    </row>
    <row r="71" spans="1:5">
      <c r="A71" s="20" t="s">
        <v>402</v>
      </c>
      <c r="B71" s="20" t="s">
        <v>403</v>
      </c>
      <c r="C71" s="20" t="s">
        <v>404</v>
      </c>
      <c r="D71" s="27">
        <v>12307</v>
      </c>
      <c r="E71" s="20" t="s">
        <v>172</v>
      </c>
    </row>
    <row r="72" spans="1:5">
      <c r="A72" s="20" t="s">
        <v>405</v>
      </c>
      <c r="B72" s="20" t="s">
        <v>406</v>
      </c>
      <c r="C72" s="20" t="s">
        <v>407</v>
      </c>
      <c r="D72" s="27">
        <v>75236</v>
      </c>
      <c r="E72" s="20" t="s">
        <v>408</v>
      </c>
    </row>
    <row r="73" spans="1:5">
      <c r="A73" s="20" t="s">
        <v>275</v>
      </c>
      <c r="B73" s="20" t="s">
        <v>409</v>
      </c>
      <c r="C73" s="20" t="s">
        <v>410</v>
      </c>
      <c r="D73" s="27">
        <v>98646</v>
      </c>
      <c r="E73" s="20" t="s">
        <v>411</v>
      </c>
    </row>
    <row r="74" spans="1:5">
      <c r="A74" s="20" t="s">
        <v>412</v>
      </c>
      <c r="B74" s="20" t="s">
        <v>413</v>
      </c>
      <c r="C74" s="20" t="s">
        <v>414</v>
      </c>
      <c r="D74" s="27">
        <v>48268</v>
      </c>
      <c r="E74" s="20" t="s">
        <v>415</v>
      </c>
    </row>
    <row r="75" spans="1:5">
      <c r="A75" s="20" t="s">
        <v>269</v>
      </c>
      <c r="B75" s="20" t="s">
        <v>416</v>
      </c>
      <c r="C75" s="20" t="s">
        <v>417</v>
      </c>
      <c r="D75" s="27">
        <v>91805</v>
      </c>
      <c r="E75" s="20" t="s">
        <v>418</v>
      </c>
    </row>
    <row r="76" spans="1:5">
      <c r="A76" s="20" t="s">
        <v>287</v>
      </c>
      <c r="B76" s="20" t="s">
        <v>419</v>
      </c>
      <c r="C76" s="20" t="s">
        <v>420</v>
      </c>
      <c r="D76" s="27">
        <v>47179</v>
      </c>
      <c r="E76" s="20" t="s">
        <v>421</v>
      </c>
    </row>
    <row r="77" spans="1:5">
      <c r="A77" s="20" t="s">
        <v>338</v>
      </c>
      <c r="B77" s="20" t="s">
        <v>422</v>
      </c>
      <c r="C77" s="20" t="s">
        <v>423</v>
      </c>
      <c r="D77" s="27">
        <v>46537</v>
      </c>
      <c r="E77" s="20" t="s">
        <v>424</v>
      </c>
    </row>
    <row r="78" spans="1:5">
      <c r="A78" s="20" t="s">
        <v>380</v>
      </c>
      <c r="B78" s="20" t="s">
        <v>425</v>
      </c>
      <c r="C78" s="20" t="s">
        <v>426</v>
      </c>
      <c r="D78" s="27">
        <v>22197</v>
      </c>
      <c r="E78" s="20" t="s">
        <v>268</v>
      </c>
    </row>
    <row r="79" spans="1:5">
      <c r="A79" s="20" t="s">
        <v>427</v>
      </c>
      <c r="B79" s="20" t="s">
        <v>428</v>
      </c>
      <c r="C79" s="20" t="s">
        <v>429</v>
      </c>
      <c r="D79" s="27">
        <v>13057</v>
      </c>
      <c r="E79" s="20" t="s">
        <v>172</v>
      </c>
    </row>
    <row r="80" spans="1:5">
      <c r="A80" s="20" t="s">
        <v>303</v>
      </c>
      <c r="B80" s="20" t="s">
        <v>430</v>
      </c>
      <c r="C80" s="20" t="s">
        <v>431</v>
      </c>
      <c r="D80" s="27">
        <v>38855</v>
      </c>
      <c r="E80" s="20" t="s">
        <v>432</v>
      </c>
    </row>
    <row r="81" spans="1:5">
      <c r="A81" s="20" t="s">
        <v>433</v>
      </c>
      <c r="B81" s="20" t="s">
        <v>434</v>
      </c>
      <c r="C81" s="20" t="s">
        <v>435</v>
      </c>
      <c r="D81" s="27">
        <v>1990</v>
      </c>
      <c r="E81" s="20" t="s">
        <v>436</v>
      </c>
    </row>
    <row r="82" spans="1:5">
      <c r="A82" s="20" t="s">
        <v>437</v>
      </c>
      <c r="B82" s="20" t="s">
        <v>438</v>
      </c>
      <c r="C82" s="20" t="s">
        <v>439</v>
      </c>
      <c r="D82" s="27">
        <v>67454</v>
      </c>
      <c r="E82" s="20" t="s">
        <v>440</v>
      </c>
    </row>
    <row r="83" spans="1:5">
      <c r="A83" s="20" t="s">
        <v>441</v>
      </c>
      <c r="B83" s="20" t="s">
        <v>442</v>
      </c>
      <c r="C83" s="20" t="s">
        <v>443</v>
      </c>
      <c r="D83" s="27">
        <v>39104</v>
      </c>
      <c r="E83" s="20" t="s">
        <v>382</v>
      </c>
    </row>
    <row r="84" spans="1:5">
      <c r="A84" s="20" t="s">
        <v>444</v>
      </c>
      <c r="B84" s="20" t="s">
        <v>445</v>
      </c>
      <c r="C84" s="20" t="s">
        <v>446</v>
      </c>
      <c r="D84" s="27">
        <v>68519</v>
      </c>
      <c r="E84" s="20" t="s">
        <v>447</v>
      </c>
    </row>
    <row r="85" spans="1:5">
      <c r="A85" s="20" t="s">
        <v>448</v>
      </c>
      <c r="B85" s="20" t="s">
        <v>449</v>
      </c>
      <c r="C85" s="20" t="s">
        <v>450</v>
      </c>
      <c r="D85" s="27">
        <v>44807</v>
      </c>
      <c r="E85" s="20" t="s">
        <v>451</v>
      </c>
    </row>
    <row r="86" spans="1:5">
      <c r="A86" s="20" t="s">
        <v>452</v>
      </c>
      <c r="B86" s="20" t="s">
        <v>453</v>
      </c>
      <c r="C86" s="20" t="s">
        <v>454</v>
      </c>
      <c r="D86" s="27">
        <v>99427</v>
      </c>
      <c r="E86" s="20" t="s">
        <v>455</v>
      </c>
    </row>
    <row r="87" spans="1:5">
      <c r="A87" s="20" t="s">
        <v>313</v>
      </c>
      <c r="B87" s="20" t="s">
        <v>456</v>
      </c>
      <c r="C87" s="20" t="s">
        <v>457</v>
      </c>
      <c r="D87" s="27">
        <v>93437</v>
      </c>
      <c r="E87" s="20" t="s">
        <v>458</v>
      </c>
    </row>
    <row r="88" spans="1:5">
      <c r="A88" s="20" t="s">
        <v>459</v>
      </c>
      <c r="B88" s="20" t="s">
        <v>460</v>
      </c>
      <c r="C88" s="20" t="s">
        <v>461</v>
      </c>
      <c r="D88" s="27">
        <v>4683</v>
      </c>
      <c r="E88" s="20" t="s">
        <v>462</v>
      </c>
    </row>
    <row r="89" spans="1:5">
      <c r="A89" s="20" t="s">
        <v>463</v>
      </c>
      <c r="B89" s="20" t="s">
        <v>464</v>
      </c>
      <c r="C89" s="20" t="s">
        <v>465</v>
      </c>
      <c r="D89" s="27">
        <v>96199</v>
      </c>
      <c r="E89" s="20" t="s">
        <v>466</v>
      </c>
    </row>
    <row r="90" spans="1:5">
      <c r="A90" s="20" t="s">
        <v>313</v>
      </c>
      <c r="B90" s="20" t="s">
        <v>467</v>
      </c>
      <c r="C90" s="20" t="s">
        <v>468</v>
      </c>
      <c r="D90" s="27">
        <v>10337</v>
      </c>
      <c r="E90" s="20" t="s">
        <v>172</v>
      </c>
    </row>
    <row r="91" spans="1:5">
      <c r="A91" s="20" t="s">
        <v>469</v>
      </c>
      <c r="B91" s="20" t="s">
        <v>470</v>
      </c>
      <c r="C91" s="20" t="s">
        <v>471</v>
      </c>
      <c r="D91" s="27">
        <v>54634</v>
      </c>
      <c r="E91" s="20" t="s">
        <v>472</v>
      </c>
    </row>
    <row r="92" spans="1:5">
      <c r="A92" s="20" t="s">
        <v>383</v>
      </c>
      <c r="B92" s="20" t="s">
        <v>473</v>
      </c>
      <c r="C92" s="20" t="s">
        <v>474</v>
      </c>
      <c r="D92" s="27">
        <v>1844</v>
      </c>
      <c r="E92" s="20" t="s">
        <v>475</v>
      </c>
    </row>
    <row r="93" spans="1:5">
      <c r="A93" s="20" t="s">
        <v>476</v>
      </c>
      <c r="B93" s="20" t="s">
        <v>477</v>
      </c>
      <c r="C93" s="20" t="s">
        <v>478</v>
      </c>
      <c r="D93" s="27">
        <v>23556</v>
      </c>
      <c r="E93" s="20" t="s">
        <v>479</v>
      </c>
    </row>
    <row r="94" spans="1:5">
      <c r="A94" s="20" t="s">
        <v>266</v>
      </c>
      <c r="B94" s="20" t="s">
        <v>480</v>
      </c>
      <c r="C94" s="20" t="s">
        <v>481</v>
      </c>
      <c r="D94" s="27">
        <v>75417</v>
      </c>
      <c r="E94" s="20" t="s">
        <v>482</v>
      </c>
    </row>
    <row r="95" spans="1:5">
      <c r="A95" s="20" t="s">
        <v>303</v>
      </c>
      <c r="B95" s="20" t="s">
        <v>257</v>
      </c>
      <c r="C95" s="20" t="s">
        <v>483</v>
      </c>
      <c r="D95" s="27">
        <v>2999</v>
      </c>
      <c r="E95" s="20" t="s">
        <v>484</v>
      </c>
    </row>
    <row r="96" spans="1:5">
      <c r="A96" s="20" t="s">
        <v>248</v>
      </c>
      <c r="B96" s="20" t="s">
        <v>485</v>
      </c>
      <c r="C96" s="20" t="s">
        <v>486</v>
      </c>
      <c r="D96" s="27">
        <v>39112</v>
      </c>
      <c r="E96" s="20" t="s">
        <v>382</v>
      </c>
    </row>
    <row r="97" spans="1:5">
      <c r="A97" s="20" t="s">
        <v>487</v>
      </c>
      <c r="B97" s="20" t="s">
        <v>488</v>
      </c>
      <c r="C97" s="20" t="s">
        <v>489</v>
      </c>
      <c r="D97" s="27">
        <v>74420</v>
      </c>
      <c r="E97" s="20" t="s">
        <v>244</v>
      </c>
    </row>
    <row r="98" spans="1:5">
      <c r="A98" s="20" t="s">
        <v>490</v>
      </c>
      <c r="B98" s="20" t="s">
        <v>491</v>
      </c>
      <c r="C98" s="20" t="s">
        <v>492</v>
      </c>
      <c r="D98" s="27">
        <v>21079</v>
      </c>
      <c r="E98" s="20" t="s">
        <v>268</v>
      </c>
    </row>
    <row r="99" spans="1:5">
      <c r="A99" s="20" t="s">
        <v>452</v>
      </c>
      <c r="B99" s="20" t="s">
        <v>493</v>
      </c>
      <c r="C99" s="20" t="s">
        <v>494</v>
      </c>
      <c r="D99" s="27">
        <v>19386</v>
      </c>
      <c r="E99" s="20" t="s">
        <v>495</v>
      </c>
    </row>
    <row r="100" spans="1:5">
      <c r="A100" s="20" t="s">
        <v>399</v>
      </c>
      <c r="B100" s="20" t="s">
        <v>496</v>
      </c>
      <c r="C100" s="20" t="s">
        <v>497</v>
      </c>
      <c r="D100" s="27">
        <v>56414</v>
      </c>
      <c r="E100" s="20" t="s">
        <v>498</v>
      </c>
    </row>
    <row r="101" spans="1:5">
      <c r="A101" s="20" t="s">
        <v>452</v>
      </c>
      <c r="B101" s="20" t="s">
        <v>499</v>
      </c>
      <c r="C101" s="20" t="s">
        <v>500</v>
      </c>
      <c r="D101" s="27">
        <v>19055</v>
      </c>
      <c r="E101" s="20" t="s">
        <v>501</v>
      </c>
    </row>
    <row r="102" spans="1:5">
      <c r="A102" s="20" t="s">
        <v>216</v>
      </c>
      <c r="B102" s="20" t="s">
        <v>502</v>
      </c>
      <c r="C102" s="20" t="s">
        <v>503</v>
      </c>
      <c r="D102" s="27">
        <v>4205</v>
      </c>
      <c r="E102" s="20" t="s">
        <v>95</v>
      </c>
    </row>
    <row r="103" spans="1:5">
      <c r="A103" s="20" t="s">
        <v>504</v>
      </c>
      <c r="B103" s="20" t="s">
        <v>505</v>
      </c>
      <c r="C103" s="20" t="s">
        <v>506</v>
      </c>
      <c r="D103" s="27">
        <v>21483</v>
      </c>
      <c r="E103" s="20" t="s">
        <v>507</v>
      </c>
    </row>
    <row r="104" spans="1:5">
      <c r="A104" s="20" t="s">
        <v>508</v>
      </c>
      <c r="B104" s="20" t="s">
        <v>509</v>
      </c>
      <c r="C104" s="20" t="s">
        <v>510</v>
      </c>
      <c r="D104" s="27">
        <v>2906</v>
      </c>
      <c r="E104" s="20" t="s">
        <v>511</v>
      </c>
    </row>
    <row r="105" spans="1:5">
      <c r="A105" s="20" t="s">
        <v>512</v>
      </c>
      <c r="B105" s="20" t="s">
        <v>513</v>
      </c>
      <c r="C105" s="20" t="s">
        <v>514</v>
      </c>
      <c r="D105" s="27">
        <v>21720</v>
      </c>
      <c r="E105" s="20" t="s">
        <v>515</v>
      </c>
    </row>
    <row r="106" spans="1:5">
      <c r="A106" s="20" t="s">
        <v>269</v>
      </c>
      <c r="B106" s="20" t="s">
        <v>516</v>
      </c>
      <c r="C106" s="20" t="s">
        <v>517</v>
      </c>
      <c r="D106" s="27">
        <v>86971</v>
      </c>
      <c r="E106" s="20" t="s">
        <v>518</v>
      </c>
    </row>
    <row r="107" spans="1:5">
      <c r="A107" s="20" t="s">
        <v>519</v>
      </c>
      <c r="B107" s="20" t="s">
        <v>520</v>
      </c>
      <c r="C107" s="20" t="s">
        <v>521</v>
      </c>
      <c r="D107" s="27">
        <v>93133</v>
      </c>
      <c r="E107" s="20" t="s">
        <v>522</v>
      </c>
    </row>
    <row r="108" spans="1:5">
      <c r="A108" s="20" t="s">
        <v>269</v>
      </c>
      <c r="B108" s="20" t="s">
        <v>523</v>
      </c>
      <c r="C108" s="20" t="s">
        <v>524</v>
      </c>
      <c r="D108" s="27">
        <v>23663</v>
      </c>
      <c r="E108" s="20" t="s">
        <v>525</v>
      </c>
    </row>
    <row r="109" spans="1:5">
      <c r="A109" s="20" t="s">
        <v>332</v>
      </c>
      <c r="B109" s="20" t="s">
        <v>526</v>
      </c>
      <c r="C109" s="20" t="s">
        <v>527</v>
      </c>
      <c r="D109" s="27">
        <v>90475</v>
      </c>
      <c r="E109" s="20" t="s">
        <v>528</v>
      </c>
    </row>
    <row r="110" spans="1:5">
      <c r="A110" s="20" t="s">
        <v>313</v>
      </c>
      <c r="B110" s="20" t="s">
        <v>529</v>
      </c>
      <c r="C110" s="20" t="s">
        <v>530</v>
      </c>
      <c r="D110" s="27">
        <v>96486</v>
      </c>
      <c r="E110" s="20" t="s">
        <v>531</v>
      </c>
    </row>
    <row r="111" spans="1:5">
      <c r="A111" s="20" t="s">
        <v>532</v>
      </c>
      <c r="B111" s="20" t="s">
        <v>533</v>
      </c>
      <c r="C111" s="20" t="s">
        <v>534</v>
      </c>
      <c r="D111" s="27">
        <v>99974</v>
      </c>
      <c r="E111" s="20" t="s">
        <v>535</v>
      </c>
    </row>
    <row r="112" spans="1:5">
      <c r="A112" s="20" t="s">
        <v>536</v>
      </c>
      <c r="B112" s="20" t="s">
        <v>537</v>
      </c>
      <c r="C112" s="20" t="s">
        <v>538</v>
      </c>
      <c r="D112" s="27">
        <v>75031</v>
      </c>
      <c r="E112" s="20" t="s">
        <v>539</v>
      </c>
    </row>
    <row r="113" spans="1:5">
      <c r="A113" s="20" t="s">
        <v>540</v>
      </c>
      <c r="B113" s="20" t="s">
        <v>541</v>
      </c>
      <c r="C113" s="20" t="s">
        <v>542</v>
      </c>
      <c r="D113" s="27">
        <v>95355</v>
      </c>
      <c r="E113" s="20" t="s">
        <v>543</v>
      </c>
    </row>
    <row r="114" spans="1:5">
      <c r="A114" s="20" t="s">
        <v>540</v>
      </c>
      <c r="B114" s="20" t="s">
        <v>544</v>
      </c>
      <c r="C114" s="20" t="s">
        <v>545</v>
      </c>
      <c r="D114" s="27">
        <v>15848</v>
      </c>
      <c r="E114" s="20" t="s">
        <v>546</v>
      </c>
    </row>
    <row r="115" spans="1:5">
      <c r="A115" s="20" t="s">
        <v>547</v>
      </c>
      <c r="B115" s="20" t="s">
        <v>548</v>
      </c>
      <c r="C115" s="20" t="s">
        <v>549</v>
      </c>
      <c r="D115" s="27">
        <v>4932</v>
      </c>
      <c r="E115" s="20" t="s">
        <v>550</v>
      </c>
    </row>
    <row r="116" spans="1:5">
      <c r="A116" s="20" t="s">
        <v>344</v>
      </c>
      <c r="B116" s="20" t="s">
        <v>452</v>
      </c>
      <c r="C116" s="20" t="s">
        <v>551</v>
      </c>
      <c r="D116" s="27">
        <v>16792</v>
      </c>
      <c r="E116" s="20" t="s">
        <v>552</v>
      </c>
    </row>
    <row r="117" spans="1:5">
      <c r="A117" s="20" t="s">
        <v>452</v>
      </c>
      <c r="B117" s="20" t="s">
        <v>553</v>
      </c>
      <c r="C117" s="20" t="s">
        <v>554</v>
      </c>
      <c r="D117" s="27">
        <v>38486</v>
      </c>
      <c r="E117" s="20" t="s">
        <v>555</v>
      </c>
    </row>
    <row r="118" spans="1:5">
      <c r="A118" s="20" t="s">
        <v>556</v>
      </c>
      <c r="B118" s="20" t="s">
        <v>557</v>
      </c>
      <c r="C118" s="20" t="s">
        <v>558</v>
      </c>
      <c r="D118" s="27">
        <v>41199</v>
      </c>
      <c r="E118" s="20" t="s">
        <v>559</v>
      </c>
    </row>
    <row r="119" spans="1:5">
      <c r="A119" s="20" t="s">
        <v>560</v>
      </c>
      <c r="B119" s="20" t="s">
        <v>561</v>
      </c>
      <c r="C119" s="20" t="s">
        <v>562</v>
      </c>
      <c r="D119" s="27">
        <v>17389</v>
      </c>
      <c r="E119" s="20" t="s">
        <v>563</v>
      </c>
    </row>
    <row r="120" spans="1:5">
      <c r="A120" s="20" t="s">
        <v>564</v>
      </c>
      <c r="B120" s="20" t="s">
        <v>565</v>
      </c>
      <c r="C120" s="20" t="s">
        <v>566</v>
      </c>
      <c r="D120" s="27">
        <v>39291</v>
      </c>
      <c r="E120" s="20" t="s">
        <v>567</v>
      </c>
    </row>
    <row r="121" spans="1:5">
      <c r="A121" s="20" t="s">
        <v>392</v>
      </c>
      <c r="B121" s="20" t="s">
        <v>568</v>
      </c>
      <c r="C121" s="20" t="s">
        <v>569</v>
      </c>
      <c r="D121" s="27">
        <v>30459</v>
      </c>
      <c r="E121" s="20" t="s">
        <v>570</v>
      </c>
    </row>
    <row r="122" spans="1:5">
      <c r="A122" s="20" t="s">
        <v>363</v>
      </c>
      <c r="B122" s="20" t="s">
        <v>452</v>
      </c>
      <c r="C122" s="20" t="s">
        <v>571</v>
      </c>
      <c r="D122" s="27">
        <v>45344</v>
      </c>
      <c r="E122" s="20" t="s">
        <v>572</v>
      </c>
    </row>
    <row r="123" spans="1:5">
      <c r="A123" s="20" t="s">
        <v>573</v>
      </c>
      <c r="B123" s="20" t="s">
        <v>574</v>
      </c>
      <c r="C123" s="20" t="s">
        <v>575</v>
      </c>
      <c r="D123" s="27">
        <v>8805</v>
      </c>
      <c r="E123" s="20" t="s">
        <v>576</v>
      </c>
    </row>
    <row r="124" spans="1:5">
      <c r="A124" s="20" t="s">
        <v>233</v>
      </c>
      <c r="B124" s="20" t="s">
        <v>577</v>
      </c>
      <c r="C124" s="20" t="s">
        <v>578</v>
      </c>
      <c r="D124" s="27">
        <v>1279</v>
      </c>
      <c r="E124" s="20" t="s">
        <v>579</v>
      </c>
    </row>
    <row r="125" spans="1:5">
      <c r="A125" s="20" t="s">
        <v>275</v>
      </c>
      <c r="B125" s="20" t="s">
        <v>580</v>
      </c>
      <c r="C125" s="20" t="s">
        <v>581</v>
      </c>
      <c r="D125" s="27">
        <v>64678</v>
      </c>
      <c r="E125" s="20" t="s">
        <v>582</v>
      </c>
    </row>
    <row r="126" spans="1:5">
      <c r="A126" s="20" t="s">
        <v>583</v>
      </c>
      <c r="B126" s="20" t="s">
        <v>584</v>
      </c>
      <c r="C126" s="20" t="s">
        <v>585</v>
      </c>
      <c r="D126" s="27">
        <v>88471</v>
      </c>
      <c r="E126" s="20" t="s">
        <v>586</v>
      </c>
    </row>
    <row r="127" spans="1:5">
      <c r="A127" s="20" t="s">
        <v>587</v>
      </c>
      <c r="B127" s="20" t="s">
        <v>588</v>
      </c>
      <c r="C127" s="20" t="s">
        <v>589</v>
      </c>
      <c r="D127" s="27">
        <v>45731</v>
      </c>
      <c r="E127" s="20" t="s">
        <v>590</v>
      </c>
    </row>
    <row r="128" spans="1:5">
      <c r="A128" s="20" t="s">
        <v>591</v>
      </c>
      <c r="B128" s="20" t="s">
        <v>592</v>
      </c>
      <c r="C128" s="20" t="s">
        <v>593</v>
      </c>
      <c r="D128" s="27">
        <v>67434</v>
      </c>
      <c r="E128" s="20" t="s">
        <v>594</v>
      </c>
    </row>
    <row r="129" spans="1:5">
      <c r="A129" s="20" t="s">
        <v>301</v>
      </c>
      <c r="B129" s="20" t="s">
        <v>595</v>
      </c>
      <c r="C129" s="20" t="s">
        <v>596</v>
      </c>
      <c r="D129" s="27">
        <v>28844</v>
      </c>
      <c r="E129" s="20" t="s">
        <v>597</v>
      </c>
    </row>
    <row r="130" spans="1:5">
      <c r="A130" s="20" t="s">
        <v>332</v>
      </c>
      <c r="B130" s="20" t="s">
        <v>598</v>
      </c>
      <c r="C130" s="20" t="s">
        <v>599</v>
      </c>
      <c r="D130" s="27">
        <v>21629</v>
      </c>
      <c r="E130" s="20" t="s">
        <v>600</v>
      </c>
    </row>
    <row r="131" spans="1:5">
      <c r="A131" s="20" t="s">
        <v>601</v>
      </c>
      <c r="B131" s="20" t="s">
        <v>602</v>
      </c>
      <c r="C131" s="20" t="s">
        <v>603</v>
      </c>
      <c r="D131" s="27">
        <v>9456</v>
      </c>
      <c r="E131" s="20" t="s">
        <v>604</v>
      </c>
    </row>
    <row r="132" spans="1:5">
      <c r="A132" s="20" t="s">
        <v>369</v>
      </c>
      <c r="B132" s="20" t="s">
        <v>605</v>
      </c>
      <c r="C132" s="20" t="s">
        <v>606</v>
      </c>
      <c r="D132" s="27">
        <v>16909</v>
      </c>
      <c r="E132" s="20" t="s">
        <v>607</v>
      </c>
    </row>
    <row r="133" spans="1:5">
      <c r="A133" s="20" t="s">
        <v>287</v>
      </c>
      <c r="B133" s="20" t="s">
        <v>608</v>
      </c>
      <c r="C133" s="20" t="s">
        <v>609</v>
      </c>
      <c r="D133" s="27">
        <v>29562</v>
      </c>
      <c r="E133" s="20" t="s">
        <v>610</v>
      </c>
    </row>
    <row r="134" spans="1:5">
      <c r="A134" s="20" t="s">
        <v>611</v>
      </c>
      <c r="B134" s="20" t="s">
        <v>612</v>
      </c>
      <c r="C134" s="20" t="s">
        <v>613</v>
      </c>
      <c r="D134" s="27">
        <v>93326</v>
      </c>
      <c r="E134" s="20" t="s">
        <v>614</v>
      </c>
    </row>
    <row r="135" spans="1:5">
      <c r="A135" s="20" t="s">
        <v>615</v>
      </c>
      <c r="B135" s="20" t="s">
        <v>616</v>
      </c>
      <c r="C135" s="20" t="s">
        <v>617</v>
      </c>
      <c r="D135" s="27">
        <v>4860</v>
      </c>
      <c r="E135" s="20" t="s">
        <v>618</v>
      </c>
    </row>
    <row r="136" spans="1:5">
      <c r="A136" s="20" t="s">
        <v>287</v>
      </c>
      <c r="B136" s="20" t="s">
        <v>240</v>
      </c>
      <c r="C136" s="20" t="s">
        <v>619</v>
      </c>
      <c r="D136" s="27">
        <v>39288</v>
      </c>
      <c r="E136" s="20" t="s">
        <v>620</v>
      </c>
    </row>
    <row r="137" spans="1:5">
      <c r="A137" s="20" t="s">
        <v>444</v>
      </c>
      <c r="B137" s="20" t="s">
        <v>621</v>
      </c>
      <c r="C137" s="20" t="s">
        <v>622</v>
      </c>
      <c r="D137" s="27">
        <v>9366</v>
      </c>
      <c r="E137" s="20" t="s">
        <v>623</v>
      </c>
    </row>
    <row r="138" spans="1:5">
      <c r="A138" s="20" t="s">
        <v>624</v>
      </c>
      <c r="B138" s="20" t="s">
        <v>625</v>
      </c>
      <c r="C138" s="20" t="s">
        <v>626</v>
      </c>
      <c r="D138" s="27">
        <v>8523</v>
      </c>
      <c r="E138" s="20" t="s">
        <v>627</v>
      </c>
    </row>
    <row r="139" spans="1:5">
      <c r="A139" s="20" t="s">
        <v>380</v>
      </c>
      <c r="B139" s="20" t="s">
        <v>252</v>
      </c>
      <c r="C139" s="20" t="s">
        <v>628</v>
      </c>
      <c r="D139" s="27">
        <v>55411</v>
      </c>
      <c r="E139" s="20" t="s">
        <v>629</v>
      </c>
    </row>
    <row r="140" spans="1:5">
      <c r="A140" s="20" t="s">
        <v>630</v>
      </c>
      <c r="B140" s="20" t="s">
        <v>631</v>
      </c>
      <c r="C140" s="20" t="s">
        <v>632</v>
      </c>
      <c r="D140" s="27">
        <v>58099</v>
      </c>
      <c r="E140" s="20" t="s">
        <v>633</v>
      </c>
    </row>
    <row r="141" spans="1:5">
      <c r="A141" s="20" t="s">
        <v>441</v>
      </c>
      <c r="B141" s="20" t="s">
        <v>634</v>
      </c>
      <c r="C141" s="20" t="s">
        <v>635</v>
      </c>
      <c r="D141" s="27">
        <v>58093</v>
      </c>
      <c r="E141" s="20" t="s">
        <v>633</v>
      </c>
    </row>
    <row r="142" spans="1:5">
      <c r="A142" s="20" t="s">
        <v>452</v>
      </c>
      <c r="B142" s="20" t="s">
        <v>636</v>
      </c>
      <c r="C142" s="20" t="s">
        <v>637</v>
      </c>
      <c r="D142" s="27">
        <v>1723</v>
      </c>
      <c r="E142" s="20" t="s">
        <v>638</v>
      </c>
    </row>
    <row r="143" spans="1:5">
      <c r="A143" s="20" t="s">
        <v>639</v>
      </c>
      <c r="B143" s="20" t="s">
        <v>640</v>
      </c>
      <c r="C143" s="20" t="s">
        <v>641</v>
      </c>
      <c r="D143" s="27">
        <v>1309</v>
      </c>
      <c r="E143" s="20" t="s">
        <v>579</v>
      </c>
    </row>
    <row r="144" spans="1:5">
      <c r="A144" s="20" t="s">
        <v>642</v>
      </c>
      <c r="B144" s="20" t="s">
        <v>381</v>
      </c>
      <c r="C144" s="20" t="s">
        <v>643</v>
      </c>
      <c r="D144" s="27">
        <v>77839</v>
      </c>
      <c r="E144" s="20" t="s">
        <v>644</v>
      </c>
    </row>
    <row r="145" spans="1:5">
      <c r="A145" s="20" t="s">
        <v>369</v>
      </c>
      <c r="B145" s="20" t="s">
        <v>645</v>
      </c>
      <c r="C145" s="20" t="s">
        <v>646</v>
      </c>
      <c r="D145" s="27">
        <v>78337</v>
      </c>
      <c r="E145" s="20" t="s">
        <v>647</v>
      </c>
    </row>
    <row r="146" spans="1:5">
      <c r="A146" s="20" t="s">
        <v>275</v>
      </c>
      <c r="B146" s="20" t="s">
        <v>648</v>
      </c>
      <c r="C146" s="20" t="s">
        <v>649</v>
      </c>
      <c r="D146" s="27">
        <v>39175</v>
      </c>
      <c r="E146" s="20" t="s">
        <v>650</v>
      </c>
    </row>
    <row r="147" spans="1:5">
      <c r="A147" s="20" t="s">
        <v>651</v>
      </c>
      <c r="B147" s="20" t="s">
        <v>652</v>
      </c>
      <c r="C147" s="20" t="s">
        <v>653</v>
      </c>
      <c r="D147" s="27">
        <v>45968</v>
      </c>
      <c r="E147" s="20" t="s">
        <v>654</v>
      </c>
    </row>
    <row r="148" spans="1:5">
      <c r="A148" s="20" t="s">
        <v>380</v>
      </c>
      <c r="B148" s="20" t="s">
        <v>655</v>
      </c>
      <c r="C148" s="20" t="s">
        <v>656</v>
      </c>
      <c r="D148" s="27">
        <v>38302</v>
      </c>
      <c r="E148" s="20" t="s">
        <v>657</v>
      </c>
    </row>
    <row r="149" spans="1:5">
      <c r="A149" s="20" t="s">
        <v>392</v>
      </c>
      <c r="B149" s="20" t="s">
        <v>658</v>
      </c>
      <c r="C149" s="20" t="s">
        <v>659</v>
      </c>
      <c r="D149" s="27">
        <v>39218</v>
      </c>
      <c r="E149" s="20" t="s">
        <v>660</v>
      </c>
    </row>
    <row r="150" spans="1:5">
      <c r="A150" s="20" t="s">
        <v>216</v>
      </c>
      <c r="B150" s="20" t="s">
        <v>661</v>
      </c>
      <c r="C150" s="20" t="s">
        <v>662</v>
      </c>
      <c r="D150" s="27">
        <v>18246</v>
      </c>
      <c r="E150" s="20" t="s">
        <v>663</v>
      </c>
    </row>
    <row r="151" spans="1:5">
      <c r="A151" s="20" t="s">
        <v>358</v>
      </c>
      <c r="B151" s="20" t="s">
        <v>664</v>
      </c>
      <c r="C151" s="20" t="s">
        <v>665</v>
      </c>
      <c r="D151" s="27">
        <v>2791</v>
      </c>
      <c r="E151" s="20" t="s">
        <v>666</v>
      </c>
    </row>
    <row r="152" spans="1:5">
      <c r="A152" s="20" t="s">
        <v>332</v>
      </c>
      <c r="B152" s="20" t="s">
        <v>667</v>
      </c>
      <c r="C152" s="20" t="s">
        <v>668</v>
      </c>
      <c r="D152" s="27">
        <v>88430</v>
      </c>
      <c r="E152" s="20" t="s">
        <v>669</v>
      </c>
    </row>
    <row r="153" spans="1:5">
      <c r="A153" s="20" t="s">
        <v>251</v>
      </c>
      <c r="B153" s="20" t="s">
        <v>670</v>
      </c>
      <c r="C153" s="20" t="s">
        <v>671</v>
      </c>
      <c r="D153" s="27">
        <v>3048</v>
      </c>
      <c r="E153" s="20" t="s">
        <v>348</v>
      </c>
    </row>
    <row r="154" spans="1:5">
      <c r="A154" s="20" t="s">
        <v>269</v>
      </c>
      <c r="B154" s="20" t="s">
        <v>672</v>
      </c>
      <c r="C154" s="20" t="s">
        <v>673</v>
      </c>
      <c r="D154" s="27">
        <v>98547</v>
      </c>
      <c r="E154" s="20" t="s">
        <v>674</v>
      </c>
    </row>
    <row r="155" spans="1:5">
      <c r="A155" s="20" t="s">
        <v>399</v>
      </c>
      <c r="B155" s="20" t="s">
        <v>675</v>
      </c>
      <c r="C155" s="20" t="s">
        <v>676</v>
      </c>
      <c r="D155" s="27">
        <v>85461</v>
      </c>
      <c r="E155" s="20" t="s">
        <v>677</v>
      </c>
    </row>
    <row r="156" spans="1:5">
      <c r="A156" s="20" t="s">
        <v>678</v>
      </c>
      <c r="B156" s="20" t="s">
        <v>679</v>
      </c>
      <c r="C156" s="20" t="s">
        <v>680</v>
      </c>
      <c r="D156" s="27">
        <v>11100</v>
      </c>
      <c r="E156" s="20" t="s">
        <v>681</v>
      </c>
    </row>
    <row r="157" spans="1:5">
      <c r="A157" s="20" t="s">
        <v>682</v>
      </c>
      <c r="B157" s="20" t="s">
        <v>683</v>
      </c>
      <c r="C157" s="20" t="s">
        <v>684</v>
      </c>
      <c r="D157" s="27">
        <v>32105</v>
      </c>
      <c r="E157" s="20" t="s">
        <v>685</v>
      </c>
    </row>
    <row r="158" spans="1:5">
      <c r="A158" s="20" t="s">
        <v>686</v>
      </c>
      <c r="B158" s="20" t="s">
        <v>687</v>
      </c>
      <c r="C158" s="20" t="s">
        <v>688</v>
      </c>
      <c r="D158" s="27">
        <v>48282</v>
      </c>
      <c r="E158" s="20" t="s">
        <v>689</v>
      </c>
    </row>
    <row r="159" spans="1:5">
      <c r="A159" s="20" t="s">
        <v>690</v>
      </c>
      <c r="B159" s="20" t="s">
        <v>691</v>
      </c>
      <c r="C159" s="20" t="s">
        <v>692</v>
      </c>
      <c r="D159" s="27">
        <v>16928</v>
      </c>
      <c r="E159" s="20" t="s">
        <v>693</v>
      </c>
    </row>
    <row r="160" spans="1:5">
      <c r="A160" s="20" t="s">
        <v>313</v>
      </c>
      <c r="B160" s="20" t="s">
        <v>694</v>
      </c>
      <c r="C160" s="20" t="s">
        <v>695</v>
      </c>
      <c r="D160" s="27">
        <v>17491</v>
      </c>
      <c r="E160" s="20" t="s">
        <v>696</v>
      </c>
    </row>
    <row r="161" spans="1:5">
      <c r="A161" s="20" t="s">
        <v>697</v>
      </c>
      <c r="B161" s="20" t="s">
        <v>698</v>
      </c>
      <c r="C161" s="20" t="s">
        <v>699</v>
      </c>
      <c r="D161" s="27">
        <v>15711</v>
      </c>
      <c r="E161" s="20" t="s">
        <v>700</v>
      </c>
    </row>
    <row r="162" spans="1:5">
      <c r="A162" s="20" t="s">
        <v>701</v>
      </c>
      <c r="B162" s="20" t="s">
        <v>702</v>
      </c>
      <c r="C162" s="20" t="s">
        <v>703</v>
      </c>
      <c r="D162" s="27">
        <v>25548</v>
      </c>
      <c r="E162" s="20" t="s">
        <v>704</v>
      </c>
    </row>
    <row r="163" spans="1:5">
      <c r="A163" s="20" t="s">
        <v>216</v>
      </c>
      <c r="B163" s="20" t="s">
        <v>705</v>
      </c>
      <c r="C163" s="20" t="s">
        <v>706</v>
      </c>
      <c r="D163" s="27">
        <v>34637</v>
      </c>
      <c r="E163" s="20" t="s">
        <v>707</v>
      </c>
    </row>
    <row r="164" spans="1:5">
      <c r="A164" s="20" t="s">
        <v>708</v>
      </c>
      <c r="B164" s="20" t="s">
        <v>709</v>
      </c>
      <c r="C164" s="20" t="s">
        <v>710</v>
      </c>
      <c r="D164" s="27">
        <v>9518</v>
      </c>
      <c r="E164" s="20" t="s">
        <v>711</v>
      </c>
    </row>
    <row r="165" spans="1:5">
      <c r="A165" s="20" t="s">
        <v>712</v>
      </c>
      <c r="B165" s="20" t="s">
        <v>713</v>
      </c>
      <c r="C165" s="20" t="s">
        <v>714</v>
      </c>
      <c r="D165" s="27">
        <v>3172</v>
      </c>
      <c r="E165" s="20" t="s">
        <v>346</v>
      </c>
    </row>
    <row r="166" spans="1:5">
      <c r="A166" s="20" t="s">
        <v>263</v>
      </c>
      <c r="B166" s="20" t="s">
        <v>715</v>
      </c>
      <c r="C166" s="20" t="s">
        <v>716</v>
      </c>
      <c r="D166" s="27">
        <v>1824</v>
      </c>
      <c r="E166" s="20" t="s">
        <v>717</v>
      </c>
    </row>
    <row r="167" spans="1:5">
      <c r="A167" s="20" t="s">
        <v>718</v>
      </c>
      <c r="B167" s="20" t="s">
        <v>719</v>
      </c>
      <c r="C167" s="20" t="s">
        <v>720</v>
      </c>
      <c r="D167" s="27">
        <v>98744</v>
      </c>
      <c r="E167" s="20" t="s">
        <v>721</v>
      </c>
    </row>
    <row r="168" spans="1:5">
      <c r="A168" s="20" t="s">
        <v>722</v>
      </c>
      <c r="B168" s="20" t="s">
        <v>723</v>
      </c>
      <c r="C168" s="20" t="s">
        <v>724</v>
      </c>
      <c r="D168" s="27">
        <v>68519</v>
      </c>
      <c r="E168" s="20" t="s">
        <v>447</v>
      </c>
    </row>
    <row r="169" spans="1:5">
      <c r="A169" s="20" t="s">
        <v>725</v>
      </c>
      <c r="B169" s="20" t="s">
        <v>726</v>
      </c>
      <c r="C169" s="20" t="s">
        <v>727</v>
      </c>
      <c r="D169" s="27">
        <v>4159</v>
      </c>
      <c r="E169" s="20" t="s">
        <v>95</v>
      </c>
    </row>
    <row r="170" spans="1:5">
      <c r="A170" s="20" t="s">
        <v>728</v>
      </c>
      <c r="B170" s="20" t="s">
        <v>729</v>
      </c>
      <c r="C170" s="20" t="s">
        <v>730</v>
      </c>
      <c r="D170" s="27">
        <v>3172</v>
      </c>
      <c r="E170" s="20" t="s">
        <v>346</v>
      </c>
    </row>
    <row r="171" spans="1:5">
      <c r="A171" s="20" t="s">
        <v>731</v>
      </c>
      <c r="B171" s="20" t="s">
        <v>732</v>
      </c>
      <c r="C171" s="20" t="s">
        <v>733</v>
      </c>
      <c r="D171" s="27">
        <v>1964</v>
      </c>
      <c r="E171" s="20" t="s">
        <v>734</v>
      </c>
    </row>
    <row r="172" spans="1:5">
      <c r="A172" s="20" t="s">
        <v>448</v>
      </c>
      <c r="B172" s="20" t="s">
        <v>735</v>
      </c>
      <c r="C172" s="20" t="s">
        <v>736</v>
      </c>
      <c r="D172" s="27">
        <v>15234</v>
      </c>
      <c r="E172" s="20" t="s">
        <v>737</v>
      </c>
    </row>
    <row r="173" spans="1:5">
      <c r="A173" s="20" t="s">
        <v>738</v>
      </c>
      <c r="B173" s="20" t="s">
        <v>739</v>
      </c>
      <c r="C173" s="20" t="s">
        <v>740</v>
      </c>
      <c r="D173" s="27">
        <v>18109</v>
      </c>
      <c r="E173" s="20" t="s">
        <v>401</v>
      </c>
    </row>
    <row r="174" spans="1:5">
      <c r="A174" s="20" t="s">
        <v>399</v>
      </c>
      <c r="B174" s="20" t="s">
        <v>741</v>
      </c>
      <c r="C174" s="20" t="s">
        <v>742</v>
      </c>
      <c r="D174" s="27">
        <v>14974</v>
      </c>
      <c r="E174" s="20" t="s">
        <v>312</v>
      </c>
    </row>
    <row r="175" spans="1:5">
      <c r="A175" s="20" t="s">
        <v>743</v>
      </c>
      <c r="B175" s="20" t="s">
        <v>744</v>
      </c>
      <c r="C175" s="20" t="s">
        <v>745</v>
      </c>
      <c r="D175" s="27">
        <v>37339</v>
      </c>
      <c r="E175" s="20" t="s">
        <v>746</v>
      </c>
    </row>
    <row r="176" spans="1:5">
      <c r="A176" s="20" t="s">
        <v>560</v>
      </c>
      <c r="B176" s="20" t="s">
        <v>747</v>
      </c>
      <c r="C176" s="20" t="s">
        <v>748</v>
      </c>
      <c r="D176" s="27">
        <v>15910</v>
      </c>
      <c r="E176" s="20" t="s">
        <v>749</v>
      </c>
    </row>
    <row r="177" spans="1:5">
      <c r="A177" s="20" t="s">
        <v>750</v>
      </c>
      <c r="B177" s="20" t="s">
        <v>499</v>
      </c>
      <c r="C177" s="20" t="s">
        <v>751</v>
      </c>
      <c r="D177" s="27">
        <v>96479</v>
      </c>
      <c r="E177" s="20" t="s">
        <v>752</v>
      </c>
    </row>
    <row r="178" spans="1:5">
      <c r="A178" s="20" t="s">
        <v>233</v>
      </c>
      <c r="B178" s="20" t="s">
        <v>753</v>
      </c>
      <c r="C178" s="20" t="s">
        <v>754</v>
      </c>
      <c r="D178" s="27">
        <v>2692</v>
      </c>
      <c r="E178" s="20" t="s">
        <v>755</v>
      </c>
    </row>
    <row r="179" spans="1:5">
      <c r="A179" s="20" t="s">
        <v>257</v>
      </c>
      <c r="B179" s="20" t="s">
        <v>756</v>
      </c>
      <c r="C179" s="20" t="s">
        <v>757</v>
      </c>
      <c r="D179" s="27">
        <v>29378</v>
      </c>
      <c r="E179" s="20" t="s">
        <v>758</v>
      </c>
    </row>
    <row r="180" spans="1:5">
      <c r="A180" s="20" t="s">
        <v>399</v>
      </c>
      <c r="B180" s="20" t="s">
        <v>759</v>
      </c>
      <c r="C180" s="20" t="s">
        <v>760</v>
      </c>
      <c r="D180" s="27">
        <v>2763</v>
      </c>
      <c r="E180" s="20" t="s">
        <v>761</v>
      </c>
    </row>
    <row r="181" spans="1:5">
      <c r="A181" s="20" t="s">
        <v>762</v>
      </c>
      <c r="B181" s="20" t="s">
        <v>529</v>
      </c>
      <c r="C181" s="20" t="s">
        <v>763</v>
      </c>
      <c r="D181" s="27">
        <v>4774</v>
      </c>
      <c r="E181" s="20" t="s">
        <v>764</v>
      </c>
    </row>
    <row r="182" spans="1:5">
      <c r="A182" s="20" t="s">
        <v>216</v>
      </c>
      <c r="B182" s="20" t="s">
        <v>765</v>
      </c>
      <c r="C182" s="20" t="s">
        <v>766</v>
      </c>
      <c r="D182" s="27">
        <v>79379</v>
      </c>
      <c r="E182" s="20" t="s">
        <v>767</v>
      </c>
    </row>
    <row r="183" spans="1:5">
      <c r="A183" s="20" t="s">
        <v>490</v>
      </c>
      <c r="B183" s="20" t="s">
        <v>768</v>
      </c>
      <c r="C183" s="20" t="s">
        <v>769</v>
      </c>
      <c r="D183" s="27">
        <v>99099</v>
      </c>
      <c r="E183" s="20" t="s">
        <v>770</v>
      </c>
    </row>
    <row r="184" spans="1:5">
      <c r="A184" s="20" t="s">
        <v>771</v>
      </c>
      <c r="B184" s="20" t="s">
        <v>772</v>
      </c>
      <c r="C184" s="20" t="s">
        <v>773</v>
      </c>
      <c r="D184" s="27">
        <v>65232</v>
      </c>
      <c r="E184" s="20" t="s">
        <v>774</v>
      </c>
    </row>
    <row r="185" spans="1:5">
      <c r="A185" s="20" t="s">
        <v>775</v>
      </c>
      <c r="B185" s="20" t="s">
        <v>776</v>
      </c>
      <c r="C185" s="20" t="s">
        <v>777</v>
      </c>
      <c r="D185" s="27">
        <v>2977</v>
      </c>
      <c r="E185" s="20" t="s">
        <v>778</v>
      </c>
    </row>
    <row r="186" spans="1:5">
      <c r="A186" s="20" t="s">
        <v>369</v>
      </c>
      <c r="B186" s="20" t="s">
        <v>779</v>
      </c>
      <c r="C186" s="20" t="s">
        <v>780</v>
      </c>
      <c r="D186" s="27">
        <v>78337</v>
      </c>
      <c r="E186" s="20" t="s">
        <v>647</v>
      </c>
    </row>
    <row r="187" spans="1:5">
      <c r="A187" s="20" t="s">
        <v>556</v>
      </c>
      <c r="B187" s="20" t="s">
        <v>565</v>
      </c>
      <c r="C187" s="20" t="s">
        <v>781</v>
      </c>
      <c r="D187" s="27">
        <v>51063</v>
      </c>
      <c r="E187" s="20" t="s">
        <v>66</v>
      </c>
    </row>
    <row r="188" spans="1:5">
      <c r="A188" s="20" t="s">
        <v>651</v>
      </c>
      <c r="B188" s="20" t="s">
        <v>782</v>
      </c>
      <c r="C188" s="20" t="s">
        <v>783</v>
      </c>
      <c r="D188" s="27">
        <v>49205</v>
      </c>
      <c r="E188" s="20" t="s">
        <v>784</v>
      </c>
    </row>
    <row r="189" spans="1:5">
      <c r="A189" s="20" t="s">
        <v>263</v>
      </c>
      <c r="B189" s="20" t="s">
        <v>785</v>
      </c>
      <c r="C189" s="20" t="s">
        <v>786</v>
      </c>
      <c r="D189" s="27">
        <v>44369</v>
      </c>
      <c r="E189" s="20" t="s">
        <v>398</v>
      </c>
    </row>
    <row r="190" spans="1:5">
      <c r="A190" s="20" t="s">
        <v>787</v>
      </c>
      <c r="B190" s="20" t="s">
        <v>788</v>
      </c>
      <c r="C190" s="20" t="s">
        <v>789</v>
      </c>
      <c r="D190" s="27">
        <v>2625</v>
      </c>
      <c r="E190" s="20" t="s">
        <v>365</v>
      </c>
    </row>
    <row r="191" spans="1:5">
      <c r="A191" s="20" t="s">
        <v>790</v>
      </c>
      <c r="B191" s="20" t="s">
        <v>791</v>
      </c>
      <c r="C191" s="20" t="s">
        <v>792</v>
      </c>
      <c r="D191" s="27">
        <v>31020</v>
      </c>
      <c r="E191" s="20" t="s">
        <v>793</v>
      </c>
    </row>
    <row r="192" spans="1:5">
      <c r="A192" s="20" t="s">
        <v>263</v>
      </c>
      <c r="B192" s="20" t="s">
        <v>386</v>
      </c>
      <c r="C192" s="20" t="s">
        <v>794</v>
      </c>
      <c r="D192" s="27">
        <v>27721</v>
      </c>
      <c r="E192" s="20" t="s">
        <v>795</v>
      </c>
    </row>
    <row r="193" spans="1:5">
      <c r="A193" s="20" t="s">
        <v>303</v>
      </c>
      <c r="B193" s="20" t="s">
        <v>796</v>
      </c>
      <c r="C193" s="20" t="s">
        <v>797</v>
      </c>
      <c r="D193" s="27">
        <v>39179</v>
      </c>
      <c r="E193" s="20" t="s">
        <v>798</v>
      </c>
    </row>
    <row r="194" spans="1:5">
      <c r="A194" s="20" t="s">
        <v>389</v>
      </c>
      <c r="B194" s="20" t="s">
        <v>248</v>
      </c>
      <c r="C194" s="20" t="s">
        <v>799</v>
      </c>
      <c r="D194" s="27">
        <v>68519</v>
      </c>
      <c r="E194" s="20" t="s">
        <v>447</v>
      </c>
    </row>
    <row r="195" spans="1:5">
      <c r="A195" s="20" t="s">
        <v>303</v>
      </c>
      <c r="B195" s="20" t="s">
        <v>800</v>
      </c>
      <c r="C195" s="20" t="s">
        <v>801</v>
      </c>
      <c r="D195" s="27">
        <v>68219</v>
      </c>
      <c r="E195" s="20" t="s">
        <v>69</v>
      </c>
    </row>
    <row r="196" spans="1:5">
      <c r="A196" s="20" t="s">
        <v>216</v>
      </c>
      <c r="B196" s="20" t="s">
        <v>802</v>
      </c>
      <c r="C196" s="20" t="s">
        <v>803</v>
      </c>
      <c r="D196" s="27">
        <v>15320</v>
      </c>
      <c r="E196" s="20" t="s">
        <v>804</v>
      </c>
    </row>
    <row r="197" spans="1:5">
      <c r="A197" s="20" t="s">
        <v>332</v>
      </c>
      <c r="B197" s="20" t="s">
        <v>541</v>
      </c>
      <c r="C197" s="20" t="s">
        <v>805</v>
      </c>
      <c r="D197" s="27">
        <v>79369</v>
      </c>
      <c r="E197" s="20" t="s">
        <v>806</v>
      </c>
    </row>
    <row r="198" spans="1:5">
      <c r="A198" s="20" t="s">
        <v>807</v>
      </c>
      <c r="B198" s="20" t="s">
        <v>808</v>
      </c>
      <c r="C198" s="20" t="s">
        <v>809</v>
      </c>
      <c r="D198" s="27">
        <v>39112</v>
      </c>
      <c r="E198" s="20" t="s">
        <v>382</v>
      </c>
    </row>
    <row r="199" spans="1:5">
      <c r="A199" s="20" t="s">
        <v>329</v>
      </c>
      <c r="B199" s="20" t="s">
        <v>311</v>
      </c>
      <c r="C199" s="20" t="s">
        <v>810</v>
      </c>
      <c r="D199" s="27">
        <v>68519</v>
      </c>
      <c r="E199" s="20" t="s">
        <v>447</v>
      </c>
    </row>
    <row r="200" spans="1:5">
      <c r="A200" s="20" t="s">
        <v>811</v>
      </c>
      <c r="B200" s="20" t="s">
        <v>812</v>
      </c>
      <c r="C200" s="20" t="s">
        <v>813</v>
      </c>
      <c r="D200" s="27">
        <v>8412</v>
      </c>
      <c r="E200" s="20" t="s">
        <v>814</v>
      </c>
    </row>
    <row r="201" spans="1:5">
      <c r="A201" s="20" t="s">
        <v>815</v>
      </c>
      <c r="B201" s="20" t="s">
        <v>816</v>
      </c>
      <c r="C201" s="20" t="s">
        <v>817</v>
      </c>
      <c r="D201" s="27">
        <v>88250</v>
      </c>
      <c r="E201" s="20" t="s">
        <v>818</v>
      </c>
    </row>
    <row r="202" spans="1:5">
      <c r="A202" s="20" t="s">
        <v>301</v>
      </c>
      <c r="B202" s="20" t="s">
        <v>819</v>
      </c>
      <c r="C202" s="20" t="s">
        <v>820</v>
      </c>
      <c r="D202" s="27">
        <v>12355</v>
      </c>
      <c r="E202" s="20" t="s">
        <v>172</v>
      </c>
    </row>
    <row r="203" spans="1:5">
      <c r="A203" s="20" t="s">
        <v>821</v>
      </c>
      <c r="B203" s="20" t="s">
        <v>822</v>
      </c>
      <c r="C203" s="20" t="s">
        <v>823</v>
      </c>
      <c r="D203" s="27">
        <v>15848</v>
      </c>
      <c r="E203" s="20" t="s">
        <v>546</v>
      </c>
    </row>
    <row r="204" spans="1:5">
      <c r="A204" s="20" t="s">
        <v>272</v>
      </c>
      <c r="B204" s="20" t="s">
        <v>824</v>
      </c>
      <c r="C204" s="20" t="s">
        <v>825</v>
      </c>
      <c r="D204" s="27">
        <v>72658</v>
      </c>
      <c r="E204" s="20" t="s">
        <v>826</v>
      </c>
    </row>
    <row r="205" spans="1:5">
      <c r="A205" s="20" t="s">
        <v>444</v>
      </c>
      <c r="B205" s="20" t="s">
        <v>827</v>
      </c>
      <c r="C205" s="20" t="s">
        <v>828</v>
      </c>
      <c r="D205" s="27">
        <v>30457</v>
      </c>
      <c r="E205" s="20" t="s">
        <v>570</v>
      </c>
    </row>
    <row r="206" spans="1:5">
      <c r="A206" s="20" t="s">
        <v>344</v>
      </c>
      <c r="B206" s="20" t="s">
        <v>829</v>
      </c>
      <c r="C206" s="20" t="s">
        <v>830</v>
      </c>
      <c r="D206" s="27">
        <v>99718</v>
      </c>
      <c r="E206" s="20" t="s">
        <v>831</v>
      </c>
    </row>
    <row r="207" spans="1:5">
      <c r="A207" s="20" t="s">
        <v>216</v>
      </c>
      <c r="B207" s="20" t="s">
        <v>832</v>
      </c>
      <c r="C207" s="20" t="s">
        <v>833</v>
      </c>
      <c r="D207" s="27">
        <v>36457</v>
      </c>
      <c r="E207" s="20" t="s">
        <v>834</v>
      </c>
    </row>
    <row r="208" spans="1:5">
      <c r="A208" s="20" t="s">
        <v>712</v>
      </c>
      <c r="B208" s="20" t="s">
        <v>835</v>
      </c>
      <c r="C208" s="20" t="s">
        <v>836</v>
      </c>
      <c r="D208" s="27">
        <v>8340</v>
      </c>
      <c r="E208" s="20" t="s">
        <v>837</v>
      </c>
    </row>
    <row r="209" spans="1:5">
      <c r="A209" s="20" t="s">
        <v>392</v>
      </c>
      <c r="B209" s="20" t="s">
        <v>838</v>
      </c>
      <c r="C209" s="20" t="s">
        <v>839</v>
      </c>
      <c r="D209" s="27">
        <v>39218</v>
      </c>
      <c r="E209" s="20" t="s">
        <v>840</v>
      </c>
    </row>
    <row r="210" spans="1:5">
      <c r="A210" s="20" t="s">
        <v>841</v>
      </c>
      <c r="B210" s="20" t="s">
        <v>842</v>
      </c>
      <c r="C210" s="20" t="s">
        <v>843</v>
      </c>
      <c r="D210" s="27">
        <v>3130</v>
      </c>
      <c r="E210" s="20" t="s">
        <v>844</v>
      </c>
    </row>
    <row r="211" spans="1:5">
      <c r="A211" s="20" t="s">
        <v>845</v>
      </c>
      <c r="B211" s="20" t="s">
        <v>846</v>
      </c>
      <c r="C211" s="20" t="s">
        <v>847</v>
      </c>
      <c r="D211" s="27">
        <v>6265</v>
      </c>
      <c r="E211" s="20" t="s">
        <v>848</v>
      </c>
    </row>
    <row r="212" spans="1:5">
      <c r="A212" s="20" t="s">
        <v>849</v>
      </c>
      <c r="B212" s="20" t="s">
        <v>850</v>
      </c>
      <c r="C212" s="20" t="s">
        <v>851</v>
      </c>
      <c r="D212" s="27">
        <v>4460</v>
      </c>
      <c r="E212" s="20" t="s">
        <v>852</v>
      </c>
    </row>
    <row r="213" spans="1:5">
      <c r="A213" s="20" t="s">
        <v>853</v>
      </c>
      <c r="B213" s="20" t="s">
        <v>854</v>
      </c>
      <c r="C213" s="20" t="s">
        <v>855</v>
      </c>
      <c r="D213" s="27">
        <v>15890</v>
      </c>
      <c r="E213" s="20" t="s">
        <v>229</v>
      </c>
    </row>
    <row r="214" spans="1:5">
      <c r="A214" s="20" t="s">
        <v>762</v>
      </c>
      <c r="B214" s="20" t="s">
        <v>856</v>
      </c>
      <c r="C214" s="20" t="s">
        <v>857</v>
      </c>
      <c r="D214" s="27">
        <v>8428</v>
      </c>
      <c r="E214" s="20" t="s">
        <v>858</v>
      </c>
    </row>
    <row r="215" spans="1:5">
      <c r="A215" s="20" t="s">
        <v>859</v>
      </c>
      <c r="B215" s="20" t="s">
        <v>860</v>
      </c>
      <c r="C215" s="20" t="s">
        <v>861</v>
      </c>
      <c r="D215" s="27">
        <v>79848</v>
      </c>
      <c r="E215" s="20" t="s">
        <v>862</v>
      </c>
    </row>
  </sheetData>
  <pageMargins left="0.78740157499999996" right="0.78740157499999996" top="0.984251969" bottom="0.984251969" header="0.4921259845" footer="0.4921259845"/>
  <pageSetup paperSize="9" fitToHeight="3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9344-C6BA-4ECC-A34B-C647F290425E}">
  <sheetPr>
    <tabColor theme="8" tint="-0.249977111117893"/>
  </sheetPr>
  <dimension ref="B2:E14"/>
  <sheetViews>
    <sheetView workbookViewId="0">
      <selection activeCell="R59" sqref="R59"/>
    </sheetView>
  </sheetViews>
  <sheetFormatPr baseColWidth="10" defaultRowHeight="13.2"/>
  <cols>
    <col min="1" max="1" width="4" customWidth="1"/>
    <col min="5" max="5" width="7.33203125" bestFit="1" customWidth="1"/>
  </cols>
  <sheetData>
    <row r="2" spans="2:5" ht="31.8">
      <c r="B2" s="31" t="s">
        <v>863</v>
      </c>
      <c r="C2" s="29"/>
      <c r="D2" s="29"/>
      <c r="E2" s="90" t="s">
        <v>930</v>
      </c>
    </row>
    <row r="3" spans="2:5" ht="14.4">
      <c r="B3" s="29"/>
      <c r="C3" s="29"/>
      <c r="D3" s="29"/>
    </row>
    <row r="4" spans="2:5" ht="14.4">
      <c r="B4" s="32" t="s">
        <v>214</v>
      </c>
      <c r="C4" s="32" t="s">
        <v>864</v>
      </c>
      <c r="D4" s="32" t="s">
        <v>868</v>
      </c>
    </row>
    <row r="5" spans="2:5" ht="13.8">
      <c r="B5" s="30" t="s">
        <v>217</v>
      </c>
      <c r="C5" s="33" t="s">
        <v>865</v>
      </c>
      <c r="D5" s="34">
        <v>70</v>
      </c>
    </row>
    <row r="6" spans="2:5" ht="13.8">
      <c r="B6" s="30" t="s">
        <v>225</v>
      </c>
      <c r="C6" s="33" t="s">
        <v>866</v>
      </c>
      <c r="D6" s="34">
        <v>60</v>
      </c>
    </row>
    <row r="7" spans="2:5" ht="13.8">
      <c r="B7" s="30" t="s">
        <v>222</v>
      </c>
      <c r="C7" s="33" t="s">
        <v>865</v>
      </c>
      <c r="D7" s="34">
        <v>250</v>
      </c>
    </row>
    <row r="8" spans="2:5" ht="13.8">
      <c r="B8" s="30"/>
      <c r="C8" s="33"/>
      <c r="D8" s="34"/>
    </row>
    <row r="9" spans="2:5" ht="13.8">
      <c r="B9" s="30" t="s">
        <v>225</v>
      </c>
      <c r="C9" s="33" t="s">
        <v>867</v>
      </c>
      <c r="D9" s="34">
        <v>45</v>
      </c>
    </row>
    <row r="10" spans="2:5" ht="13.8">
      <c r="B10" s="30" t="s">
        <v>228</v>
      </c>
      <c r="C10" s="33" t="s">
        <v>866</v>
      </c>
      <c r="D10" s="34">
        <v>30</v>
      </c>
    </row>
    <row r="11" spans="2:5" ht="13.8">
      <c r="B11" s="30" t="s">
        <v>231</v>
      </c>
      <c r="C11" s="33" t="s">
        <v>865</v>
      </c>
      <c r="D11" s="34">
        <v>40</v>
      </c>
    </row>
    <row r="12" spans="2:5" ht="13.8">
      <c r="B12" s="30" t="s">
        <v>234</v>
      </c>
      <c r="C12" s="33" t="s">
        <v>867</v>
      </c>
      <c r="D12" s="34">
        <v>30</v>
      </c>
    </row>
    <row r="13" spans="2:5" ht="13.8">
      <c r="B13" s="30" t="s">
        <v>231</v>
      </c>
      <c r="C13" s="33" t="s">
        <v>865</v>
      </c>
      <c r="D13" s="34">
        <v>220</v>
      </c>
    </row>
    <row r="14" spans="2:5" ht="13.8">
      <c r="B14" s="30" t="s">
        <v>231</v>
      </c>
      <c r="C14" s="33" t="s">
        <v>866</v>
      </c>
      <c r="D14" s="34">
        <v>60</v>
      </c>
    </row>
  </sheetData>
  <conditionalFormatting sqref="E2">
    <cfRule type="expression" dxfId="29" priority="1">
      <formula>COUNTA(8:8)&gt;0</formula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F1D8D-74E9-4662-A2AE-99F50CE3A3A5}">
  <sheetPr>
    <tabColor rgb="FFFFC000"/>
  </sheetPr>
  <dimension ref="B2:E13"/>
  <sheetViews>
    <sheetView workbookViewId="0">
      <selection activeCell="R59" sqref="R59"/>
    </sheetView>
  </sheetViews>
  <sheetFormatPr baseColWidth="10" defaultRowHeight="13.2"/>
  <cols>
    <col min="1" max="1" width="4" customWidth="1"/>
    <col min="5" max="5" width="7.33203125" bestFit="1" customWidth="1"/>
  </cols>
  <sheetData>
    <row r="2" spans="2:5" ht="31.8">
      <c r="B2" s="31" t="s">
        <v>863</v>
      </c>
      <c r="C2" s="29"/>
      <c r="D2" s="29"/>
      <c r="E2" s="90" t="s">
        <v>930</v>
      </c>
    </row>
    <row r="3" spans="2:5" ht="14.4">
      <c r="B3" s="29"/>
      <c r="C3" s="29"/>
      <c r="D3" s="29"/>
    </row>
    <row r="4" spans="2:5" ht="14.4">
      <c r="B4" s="32" t="s">
        <v>214</v>
      </c>
      <c r="C4" s="32" t="s">
        <v>864</v>
      </c>
      <c r="D4" s="32" t="s">
        <v>868</v>
      </c>
    </row>
    <row r="5" spans="2:5" ht="13.8">
      <c r="B5" s="30" t="s">
        <v>217</v>
      </c>
      <c r="C5" s="33" t="s">
        <v>865</v>
      </c>
      <c r="D5" s="34">
        <v>70</v>
      </c>
    </row>
    <row r="6" spans="2:5" ht="13.8">
      <c r="B6" s="30" t="s">
        <v>225</v>
      </c>
      <c r="C6" s="33" t="s">
        <v>866</v>
      </c>
      <c r="D6" s="34">
        <v>60</v>
      </c>
    </row>
    <row r="7" spans="2:5" ht="13.8">
      <c r="B7" s="30" t="s">
        <v>222</v>
      </c>
      <c r="C7" s="33" t="s">
        <v>865</v>
      </c>
      <c r="D7" s="34">
        <v>250</v>
      </c>
    </row>
    <row r="8" spans="2:5" ht="13.8">
      <c r="B8" s="30" t="s">
        <v>225</v>
      </c>
      <c r="C8" s="33" t="s">
        <v>867</v>
      </c>
      <c r="D8" s="34">
        <v>45</v>
      </c>
    </row>
    <row r="9" spans="2:5" ht="13.8">
      <c r="B9" s="30" t="s">
        <v>228</v>
      </c>
      <c r="C9" s="33" t="s">
        <v>866</v>
      </c>
      <c r="D9" s="34">
        <v>30</v>
      </c>
    </row>
    <row r="10" spans="2:5" ht="13.8">
      <c r="B10" s="30" t="s">
        <v>231</v>
      </c>
      <c r="C10" s="33" t="s">
        <v>865</v>
      </c>
      <c r="D10" s="34">
        <v>40</v>
      </c>
    </row>
    <row r="11" spans="2:5" ht="13.8">
      <c r="B11" s="30" t="s">
        <v>234</v>
      </c>
      <c r="C11" s="33" t="s">
        <v>867</v>
      </c>
      <c r="D11" s="34">
        <v>30</v>
      </c>
    </row>
    <row r="12" spans="2:5" ht="13.8">
      <c r="B12" s="30" t="s">
        <v>231</v>
      </c>
      <c r="C12" s="33" t="s">
        <v>865</v>
      </c>
      <c r="D12" s="34">
        <v>220</v>
      </c>
    </row>
    <row r="13" spans="2:5" ht="13.8">
      <c r="B13" s="30" t="s">
        <v>231</v>
      </c>
      <c r="C13" s="33" t="s">
        <v>866</v>
      </c>
      <c r="D13" s="34">
        <v>60</v>
      </c>
    </row>
  </sheetData>
  <conditionalFormatting sqref="E2">
    <cfRule type="expression" dxfId="28" priority="7">
      <formula>COUNTA(#REF!)&gt;0</formula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D950-A811-4850-9B61-8350623F29F9}">
  <sheetPr>
    <tabColor rgb="FF0070C0"/>
  </sheetPr>
  <dimension ref="A1:C21"/>
  <sheetViews>
    <sheetView workbookViewId="0">
      <selection activeCell="R59" sqref="R59"/>
    </sheetView>
  </sheetViews>
  <sheetFormatPr baseColWidth="10" defaultRowHeight="13.2"/>
  <cols>
    <col min="1" max="1" width="18.88671875" style="91" bestFit="1" customWidth="1"/>
    <col min="2" max="2" width="13.33203125" style="91" bestFit="1" customWidth="1"/>
    <col min="3" max="11" width="11.5546875" style="91"/>
    <col min="12" max="12" width="22.88671875" style="91" customWidth="1"/>
    <col min="13" max="16384" width="11.5546875" style="91"/>
  </cols>
  <sheetData>
    <row r="1" spans="1:3" ht="43.5" customHeight="1">
      <c r="A1" s="141" t="s">
        <v>931</v>
      </c>
      <c r="B1" s="141"/>
      <c r="C1" s="59"/>
    </row>
    <row r="2" spans="1:3" ht="13.8">
      <c r="A2" s="59"/>
      <c r="B2" s="92"/>
      <c r="C2" s="59"/>
    </row>
    <row r="3" spans="1:3" ht="13.8">
      <c r="A3" s="93" t="s">
        <v>932</v>
      </c>
      <c r="B3" s="94" t="s">
        <v>909</v>
      </c>
      <c r="C3" s="59"/>
    </row>
    <row r="4" spans="1:3" ht="13.8">
      <c r="A4" s="59" t="s">
        <v>933</v>
      </c>
      <c r="B4" s="95">
        <v>1890</v>
      </c>
      <c r="C4" s="59"/>
    </row>
    <row r="5" spans="1:3" ht="13.8">
      <c r="A5" s="59" t="s">
        <v>934</v>
      </c>
      <c r="B5" s="95">
        <v>1740</v>
      </c>
      <c r="C5" s="59"/>
    </row>
    <row r="6" spans="1:3" ht="13.8">
      <c r="A6" s="59" t="s">
        <v>935</v>
      </c>
      <c r="B6" s="95">
        <v>1330</v>
      </c>
      <c r="C6" s="59"/>
    </row>
    <row r="7" spans="1:3" ht="13.8">
      <c r="A7" s="59" t="s">
        <v>936</v>
      </c>
      <c r="B7" s="95">
        <v>1650</v>
      </c>
      <c r="C7" s="59"/>
    </row>
    <row r="8" spans="1:3" ht="13.8">
      <c r="A8" s="59" t="s">
        <v>937</v>
      </c>
      <c r="B8" s="95">
        <v>1380</v>
      </c>
      <c r="C8" s="59"/>
    </row>
    <row r="9" spans="1:3" ht="13.8">
      <c r="A9" s="59" t="s">
        <v>938</v>
      </c>
      <c r="B9" s="95">
        <v>1130</v>
      </c>
      <c r="C9" s="59"/>
    </row>
    <row r="10" spans="1:3" ht="13.8">
      <c r="A10" s="59"/>
      <c r="B10" s="95"/>
      <c r="C10" s="59"/>
    </row>
    <row r="11" spans="1:3" ht="16.2" thickBot="1">
      <c r="A11" s="96" t="s">
        <v>939</v>
      </c>
      <c r="B11" s="97">
        <f>SUM(B4:B10)</f>
        <v>9120</v>
      </c>
      <c r="C11" s="59"/>
    </row>
    <row r="12" spans="1:3" ht="13.8" thickTop="1"/>
    <row r="15" spans="1:3" ht="24.45" customHeight="1"/>
    <row r="16" spans="1:3" ht="18.600000000000001" customHeight="1"/>
    <row r="17" ht="18.600000000000001" customHeight="1"/>
    <row r="18" ht="18.600000000000001" customHeight="1"/>
    <row r="19" ht="18.600000000000001" customHeight="1"/>
    <row r="21" ht="18" customHeight="1"/>
  </sheetData>
  <mergeCells count="1">
    <mergeCell ref="A1:B1"/>
  </mergeCells>
  <conditionalFormatting sqref="B11">
    <cfRule type="cellIs" dxfId="27" priority="1" operator="equal">
      <formula>SUM($B$4:$B$9)</formula>
    </cfRule>
    <cfRule type="cellIs" dxfId="26" priority="2" operator="equal">
      <formula>SUM($B$4:$B$6)</formula>
    </cfRule>
    <cfRule type="cellIs" dxfId="25" priority="3" stopIfTrue="1" operator="notEqual">
      <formula>SUM(B4:B9)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B7F-3215-404F-B83D-EFFFB3BDC846}">
  <sheetPr>
    <tabColor rgb="FFFFC000"/>
  </sheetPr>
  <dimension ref="A1:C21"/>
  <sheetViews>
    <sheetView workbookViewId="0">
      <selection activeCell="R59" sqref="R59"/>
    </sheetView>
  </sheetViews>
  <sheetFormatPr baseColWidth="10" defaultRowHeight="13.2"/>
  <cols>
    <col min="1" max="1" width="18.88671875" style="91" bestFit="1" customWidth="1"/>
    <col min="2" max="2" width="13.33203125" style="91" bestFit="1" customWidth="1"/>
    <col min="3" max="11" width="11.5546875" style="91"/>
    <col min="12" max="12" width="22.88671875" style="91" customWidth="1"/>
    <col min="13" max="16384" width="11.5546875" style="91"/>
  </cols>
  <sheetData>
    <row r="1" spans="1:3" ht="43.5" customHeight="1">
      <c r="A1" s="141" t="s">
        <v>931</v>
      </c>
      <c r="B1" s="141"/>
      <c r="C1" s="59"/>
    </row>
    <row r="2" spans="1:3" ht="13.8">
      <c r="A2" s="59"/>
      <c r="B2" s="92"/>
      <c r="C2" s="59"/>
    </row>
    <row r="3" spans="1:3" ht="13.8">
      <c r="A3" s="93" t="s">
        <v>932</v>
      </c>
      <c r="B3" s="94" t="s">
        <v>909</v>
      </c>
      <c r="C3" s="59"/>
    </row>
    <row r="4" spans="1:3" ht="13.8">
      <c r="A4" s="59" t="s">
        <v>933</v>
      </c>
      <c r="B4" s="95">
        <v>1890</v>
      </c>
      <c r="C4" s="59"/>
    </row>
    <row r="5" spans="1:3" ht="13.8">
      <c r="A5" s="59" t="s">
        <v>934</v>
      </c>
      <c r="B5" s="95">
        <v>1740</v>
      </c>
      <c r="C5" s="59"/>
    </row>
    <row r="6" spans="1:3" ht="13.8">
      <c r="A6" s="59" t="s">
        <v>935</v>
      </c>
      <c r="B6" s="95">
        <v>1330</v>
      </c>
      <c r="C6" s="59"/>
    </row>
    <row r="7" spans="1:3" ht="13.8">
      <c r="A7" s="59" t="s">
        <v>936</v>
      </c>
      <c r="B7" s="95">
        <v>1650</v>
      </c>
      <c r="C7" s="59"/>
    </row>
    <row r="8" spans="1:3" ht="13.8">
      <c r="A8" s="59" t="s">
        <v>937</v>
      </c>
      <c r="B8" s="95">
        <v>1380</v>
      </c>
      <c r="C8" s="59"/>
    </row>
    <row r="9" spans="1:3" ht="13.8">
      <c r="A9" s="59" t="s">
        <v>938</v>
      </c>
      <c r="B9" s="95">
        <v>1130</v>
      </c>
      <c r="C9" s="59"/>
    </row>
    <row r="10" spans="1:3" ht="13.8">
      <c r="A10" s="59"/>
      <c r="B10" s="95"/>
      <c r="C10" s="59"/>
    </row>
    <row r="11" spans="1:3" ht="16.2" thickBot="1">
      <c r="A11" s="96" t="s">
        <v>939</v>
      </c>
      <c r="B11" s="97">
        <f>SUM(B4:B10)</f>
        <v>9120</v>
      </c>
      <c r="C11" s="59"/>
    </row>
    <row r="12" spans="1:3" ht="13.8" thickTop="1"/>
    <row r="15" spans="1:3" ht="24.45" customHeight="1"/>
    <row r="16" spans="1:3" ht="18.600000000000001" customHeight="1"/>
    <row r="17" ht="18.600000000000001" customHeight="1"/>
    <row r="18" ht="18.600000000000001" customHeight="1"/>
    <row r="19" ht="18.600000000000001" customHeight="1"/>
    <row r="21" ht="18" customHeight="1"/>
  </sheetData>
  <mergeCells count="1">
    <mergeCell ref="A1:B1"/>
  </mergeCells>
  <conditionalFormatting sqref="B11">
    <cfRule type="cellIs" dxfId="24" priority="1" operator="equal">
      <formula>SUM($B$4:$B$9)</formula>
    </cfRule>
    <cfRule type="cellIs" dxfId="23" priority="2" operator="equal">
      <formula>SUM($B$4:$B$6)</formula>
    </cfRule>
    <cfRule type="cellIs" dxfId="22" priority="3" stopIfTrue="1" operator="notEqual">
      <formula>SUM(B4:B9)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34BF7-FF6E-4F4C-9431-63D658C9E00D}">
  <sheetPr>
    <tabColor theme="4" tint="-0.249977111117893"/>
  </sheetPr>
  <dimension ref="A1:C21"/>
  <sheetViews>
    <sheetView workbookViewId="0">
      <selection activeCell="P53" sqref="P53"/>
    </sheetView>
  </sheetViews>
  <sheetFormatPr baseColWidth="10" defaultRowHeight="13.2"/>
  <cols>
    <col min="1" max="1" width="18.88671875" style="91" bestFit="1" customWidth="1"/>
    <col min="2" max="2" width="13.33203125" style="91" bestFit="1" customWidth="1"/>
    <col min="3" max="11" width="11.5546875" style="91"/>
    <col min="12" max="12" width="22.88671875" style="91" customWidth="1"/>
    <col min="13" max="16384" width="11.5546875" style="91"/>
  </cols>
  <sheetData>
    <row r="1" spans="1:3" ht="43.5" customHeight="1">
      <c r="A1" s="141" t="s">
        <v>931</v>
      </c>
      <c r="B1" s="141"/>
      <c r="C1" s="59"/>
    </row>
    <row r="2" spans="1:3" ht="13.8">
      <c r="A2" s="59"/>
      <c r="B2" s="92"/>
      <c r="C2" s="59"/>
    </row>
    <row r="3" spans="1:3" ht="13.8">
      <c r="A3" s="93" t="s">
        <v>932</v>
      </c>
      <c r="B3" s="94" t="s">
        <v>909</v>
      </c>
      <c r="C3" s="59"/>
    </row>
    <row r="4" spans="1:3" ht="13.8">
      <c r="A4" s="59" t="s">
        <v>933</v>
      </c>
      <c r="B4" s="95">
        <v>1890</v>
      </c>
      <c r="C4" s="59"/>
    </row>
    <row r="5" spans="1:3" ht="13.8">
      <c r="A5" s="59" t="s">
        <v>934</v>
      </c>
      <c r="B5" s="95">
        <v>1740</v>
      </c>
      <c r="C5" s="59"/>
    </row>
    <row r="6" spans="1:3" ht="13.8">
      <c r="A6" s="59" t="s">
        <v>935</v>
      </c>
      <c r="B6" s="95">
        <v>1330</v>
      </c>
      <c r="C6" s="59"/>
    </row>
    <row r="7" spans="1:3" ht="13.8">
      <c r="A7" s="59" t="s">
        <v>936</v>
      </c>
      <c r="B7" s="95">
        <v>1650</v>
      </c>
      <c r="C7" s="59"/>
    </row>
    <row r="8" spans="1:3" ht="13.8">
      <c r="A8" s="59" t="s">
        <v>937</v>
      </c>
      <c r="B8" s="95">
        <v>1380</v>
      </c>
      <c r="C8" s="59"/>
    </row>
    <row r="9" spans="1:3" ht="13.8">
      <c r="A9" s="59" t="s">
        <v>938</v>
      </c>
      <c r="B9" s="95">
        <v>1130</v>
      </c>
      <c r="C9" s="59"/>
    </row>
    <row r="10" spans="1:3" ht="13.8">
      <c r="A10" s="59"/>
      <c r="B10" s="95"/>
      <c r="C10" s="59"/>
    </row>
    <row r="11" spans="1:3" ht="16.2" thickBot="1">
      <c r="A11" s="96" t="s">
        <v>939</v>
      </c>
      <c r="B11" s="97">
        <f>SUM(B4:B10)</f>
        <v>9120</v>
      </c>
      <c r="C11" s="59"/>
    </row>
    <row r="12" spans="1:3" ht="13.8" thickTop="1"/>
    <row r="15" spans="1:3" ht="24.45" customHeight="1"/>
    <row r="16" spans="1:3" ht="18.600000000000001" customHeight="1"/>
    <row r="17" ht="18.600000000000001" customHeight="1"/>
    <row r="18" ht="18.600000000000001" customHeight="1"/>
    <row r="19" ht="18.600000000000001" customHeight="1"/>
    <row r="21" ht="18" customHeight="1"/>
  </sheetData>
  <mergeCells count="1">
    <mergeCell ref="A1:B1"/>
  </mergeCells>
  <conditionalFormatting sqref="B11">
    <cfRule type="cellIs" dxfId="21" priority="1" operator="equal">
      <formula>SUM($B$4:$B$9)</formula>
    </cfRule>
    <cfRule type="cellIs" dxfId="20" priority="2" operator="equal">
      <formula>SUM($B$4:$B$6)</formula>
    </cfRule>
    <cfRule type="cellIs" dxfId="19" priority="3" stopIfTrue="1" operator="notEqual">
      <formula>SUM(B4:B9)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0B7BA-9220-49BA-ADBC-96440BCF826A}">
  <sheetPr>
    <tabColor rgb="FFFFC000"/>
  </sheetPr>
  <dimension ref="A1:C21"/>
  <sheetViews>
    <sheetView workbookViewId="0">
      <selection activeCell="R59" sqref="R59"/>
    </sheetView>
  </sheetViews>
  <sheetFormatPr baseColWidth="10" defaultRowHeight="13.2"/>
  <cols>
    <col min="1" max="1" width="18.88671875" style="91" bestFit="1" customWidth="1"/>
    <col min="2" max="2" width="13.33203125" style="91" bestFit="1" customWidth="1"/>
    <col min="3" max="11" width="11.5546875" style="91"/>
    <col min="12" max="12" width="22.88671875" style="91" customWidth="1"/>
    <col min="13" max="16384" width="11.5546875" style="91"/>
  </cols>
  <sheetData>
    <row r="1" spans="1:3" ht="43.5" customHeight="1">
      <c r="A1" s="141" t="s">
        <v>931</v>
      </c>
      <c r="B1" s="141"/>
      <c r="C1" s="59"/>
    </row>
    <row r="2" spans="1:3" ht="13.8">
      <c r="A2" s="59"/>
      <c r="B2" s="92"/>
      <c r="C2" s="59"/>
    </row>
    <row r="3" spans="1:3" ht="13.8">
      <c r="A3" s="93" t="s">
        <v>932</v>
      </c>
      <c r="B3" s="94" t="s">
        <v>909</v>
      </c>
      <c r="C3" s="59"/>
    </row>
    <row r="4" spans="1:3" ht="13.8">
      <c r="A4" s="59" t="s">
        <v>933</v>
      </c>
      <c r="B4" s="95">
        <v>1890</v>
      </c>
      <c r="C4" s="59"/>
    </row>
    <row r="5" spans="1:3" ht="13.8">
      <c r="A5" s="59" t="s">
        <v>934</v>
      </c>
      <c r="B5" s="95">
        <v>1740</v>
      </c>
      <c r="C5" s="59"/>
    </row>
    <row r="6" spans="1:3" ht="13.8">
      <c r="A6" s="59" t="s">
        <v>935</v>
      </c>
      <c r="B6" s="95">
        <v>1330</v>
      </c>
      <c r="C6" s="59"/>
    </row>
    <row r="7" spans="1:3" ht="13.8">
      <c r="A7" s="59" t="s">
        <v>936</v>
      </c>
      <c r="B7" s="95">
        <v>1650</v>
      </c>
      <c r="C7" s="59"/>
    </row>
    <row r="8" spans="1:3" ht="13.8">
      <c r="A8" s="59" t="s">
        <v>937</v>
      </c>
      <c r="B8" s="95">
        <v>1380</v>
      </c>
      <c r="C8" s="59"/>
    </row>
    <row r="9" spans="1:3" ht="13.8">
      <c r="A9" s="59" t="s">
        <v>938</v>
      </c>
      <c r="B9" s="95">
        <v>1130</v>
      </c>
      <c r="C9" s="59"/>
    </row>
    <row r="10" spans="1:3" ht="13.8">
      <c r="A10" s="59"/>
      <c r="B10" s="95"/>
      <c r="C10" s="59"/>
    </row>
    <row r="11" spans="1:3" ht="16.2" thickBot="1">
      <c r="A11" s="96" t="s">
        <v>939</v>
      </c>
      <c r="B11" s="97">
        <f>SUM(B4:B10)</f>
        <v>9120</v>
      </c>
      <c r="C11" s="59"/>
    </row>
    <row r="12" spans="1:3" ht="13.8" thickTop="1"/>
    <row r="15" spans="1:3" ht="24.45" customHeight="1"/>
    <row r="16" spans="1:3" ht="18.600000000000001" customHeight="1"/>
    <row r="17" ht="18.600000000000001" customHeight="1"/>
    <row r="18" ht="18.600000000000001" customHeight="1"/>
    <row r="19" ht="18.600000000000001" customHeight="1"/>
    <row r="21" ht="18" customHeight="1"/>
  </sheetData>
  <mergeCells count="1">
    <mergeCell ref="A1:B1"/>
  </mergeCells>
  <conditionalFormatting sqref="B11">
    <cfRule type="cellIs" dxfId="18" priority="1" operator="equal">
      <formula>SUM($B$4:$B$9)</formula>
    </cfRule>
    <cfRule type="cellIs" dxfId="17" priority="2" operator="equal">
      <formula>SUM($B$4:$B$6)</formula>
    </cfRule>
    <cfRule type="cellIs" dxfId="16" priority="3" stopIfTrue="1" operator="notEqual">
      <formula>SUM(B4:B9)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C91B-9B19-4C65-A499-704A316AF3BB}">
  <sheetPr>
    <tabColor theme="4" tint="-0.249977111117893"/>
  </sheetPr>
  <dimension ref="A1:C21"/>
  <sheetViews>
    <sheetView workbookViewId="0">
      <selection activeCell="R59" sqref="R59"/>
    </sheetView>
  </sheetViews>
  <sheetFormatPr baseColWidth="10" defaultRowHeight="13.2"/>
  <cols>
    <col min="1" max="1" width="18.88671875" style="91" bestFit="1" customWidth="1"/>
    <col min="2" max="2" width="13.33203125" style="91" bestFit="1" customWidth="1"/>
    <col min="3" max="11" width="11.5546875" style="91"/>
    <col min="12" max="12" width="22.88671875" style="91" customWidth="1"/>
    <col min="13" max="16384" width="11.5546875" style="91"/>
  </cols>
  <sheetData>
    <row r="1" spans="1:3" ht="43.5" customHeight="1">
      <c r="A1" s="141" t="s">
        <v>931</v>
      </c>
      <c r="B1" s="141"/>
      <c r="C1" s="59"/>
    </row>
    <row r="2" spans="1:3" ht="13.8">
      <c r="A2" s="59"/>
      <c r="B2" s="92"/>
      <c r="C2" s="59"/>
    </row>
    <row r="3" spans="1:3" ht="13.8">
      <c r="A3" s="93" t="s">
        <v>932</v>
      </c>
      <c r="B3" s="94" t="s">
        <v>909</v>
      </c>
      <c r="C3" s="59"/>
    </row>
    <row r="4" spans="1:3" ht="13.8">
      <c r="A4" s="59" t="s">
        <v>933</v>
      </c>
      <c r="B4" s="95">
        <v>1890</v>
      </c>
      <c r="C4" s="59"/>
    </row>
    <row r="5" spans="1:3" ht="13.8">
      <c r="A5" s="59" t="s">
        <v>934</v>
      </c>
      <c r="B5" s="95">
        <v>1740</v>
      </c>
      <c r="C5" s="59"/>
    </row>
    <row r="6" spans="1:3" ht="13.8">
      <c r="A6" s="59" t="s">
        <v>935</v>
      </c>
      <c r="B6" s="95">
        <v>1330</v>
      </c>
      <c r="C6" s="59"/>
    </row>
    <row r="7" spans="1:3" ht="13.8">
      <c r="A7" s="59" t="s">
        <v>936</v>
      </c>
      <c r="B7" s="95">
        <v>1650</v>
      </c>
      <c r="C7" s="59"/>
    </row>
    <row r="8" spans="1:3" ht="13.8">
      <c r="A8" s="59" t="s">
        <v>937</v>
      </c>
      <c r="B8" s="95">
        <v>1380</v>
      </c>
      <c r="C8" s="59"/>
    </row>
    <row r="9" spans="1:3" ht="13.8">
      <c r="A9" s="59" t="s">
        <v>938</v>
      </c>
      <c r="B9" s="95">
        <v>1130</v>
      </c>
      <c r="C9" s="59"/>
    </row>
    <row r="10" spans="1:3" ht="13.8">
      <c r="A10" s="59"/>
      <c r="B10" s="95"/>
      <c r="C10" s="59"/>
    </row>
    <row r="11" spans="1:3" ht="16.2" thickBot="1">
      <c r="A11" s="96" t="s">
        <v>939</v>
      </c>
      <c r="B11" s="97">
        <f>SUM(B4:B10)</f>
        <v>9120</v>
      </c>
      <c r="C11" s="59"/>
    </row>
    <row r="12" spans="1:3" ht="13.8" thickTop="1"/>
    <row r="15" spans="1:3" ht="24.45" customHeight="1"/>
    <row r="16" spans="1:3" ht="18.600000000000001" customHeight="1"/>
    <row r="17" ht="18.600000000000001" customHeight="1"/>
    <row r="18" ht="18.600000000000001" customHeight="1"/>
    <row r="19" ht="18.600000000000001" customHeight="1"/>
    <row r="21" ht="18" customHeight="1"/>
  </sheetData>
  <mergeCells count="1">
    <mergeCell ref="A1:B1"/>
  </mergeCells>
  <conditionalFormatting sqref="B11">
    <cfRule type="cellIs" dxfId="15" priority="1" operator="equal">
      <formula>SUM($B$4:$B$9)</formula>
    </cfRule>
    <cfRule type="cellIs" dxfId="14" priority="2" operator="equal">
      <formula>SUM($B$4:$B$6)</formula>
    </cfRule>
    <cfRule type="cellIs" dxfId="13" priority="3" stopIfTrue="1" operator="notEqual">
      <formula>SUM(B4:B9)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1F1B8-32C2-4421-8DFB-8C34F221600C}">
  <sheetPr>
    <tabColor rgb="FFFFC000"/>
  </sheetPr>
  <dimension ref="A1:C21"/>
  <sheetViews>
    <sheetView workbookViewId="0">
      <selection activeCell="R59" sqref="R59"/>
    </sheetView>
  </sheetViews>
  <sheetFormatPr baseColWidth="10" defaultRowHeight="13.2"/>
  <cols>
    <col min="1" max="1" width="18.88671875" style="91" bestFit="1" customWidth="1"/>
    <col min="2" max="2" width="13.33203125" style="91" bestFit="1" customWidth="1"/>
    <col min="3" max="11" width="11.5546875" style="91"/>
    <col min="12" max="12" width="22.88671875" style="91" customWidth="1"/>
    <col min="13" max="16384" width="11.5546875" style="91"/>
  </cols>
  <sheetData>
    <row r="1" spans="1:3" ht="43.5" customHeight="1">
      <c r="A1" s="141" t="s">
        <v>931</v>
      </c>
      <c r="B1" s="141"/>
      <c r="C1" s="59"/>
    </row>
    <row r="2" spans="1:3" ht="13.8">
      <c r="A2" s="59"/>
      <c r="B2" s="92"/>
      <c r="C2" s="59"/>
    </row>
    <row r="3" spans="1:3" ht="13.8">
      <c r="A3" s="93" t="s">
        <v>932</v>
      </c>
      <c r="B3" s="94" t="s">
        <v>909</v>
      </c>
      <c r="C3" s="59"/>
    </row>
    <row r="4" spans="1:3" ht="13.8">
      <c r="A4" s="59" t="s">
        <v>933</v>
      </c>
      <c r="B4" s="95">
        <v>1890</v>
      </c>
      <c r="C4" s="59"/>
    </row>
    <row r="5" spans="1:3" ht="13.8">
      <c r="A5" s="59" t="s">
        <v>934</v>
      </c>
      <c r="B5" s="95">
        <v>1740</v>
      </c>
      <c r="C5" s="59"/>
    </row>
    <row r="6" spans="1:3" ht="13.8">
      <c r="A6" s="59" t="s">
        <v>935</v>
      </c>
      <c r="B6" s="95">
        <v>1330</v>
      </c>
      <c r="C6" s="59"/>
    </row>
    <row r="7" spans="1:3" ht="13.8">
      <c r="A7" s="59" t="s">
        <v>936</v>
      </c>
      <c r="B7" s="95">
        <v>1650</v>
      </c>
      <c r="C7" s="59"/>
    </row>
    <row r="8" spans="1:3" ht="13.8">
      <c r="A8" s="59" t="s">
        <v>937</v>
      </c>
      <c r="B8" s="95">
        <v>1380</v>
      </c>
      <c r="C8" s="59"/>
    </row>
    <row r="9" spans="1:3" ht="13.8">
      <c r="A9" s="59" t="s">
        <v>938</v>
      </c>
      <c r="B9" s="95">
        <v>1130</v>
      </c>
      <c r="C9" s="59"/>
    </row>
    <row r="10" spans="1:3" ht="13.8">
      <c r="A10" s="59"/>
      <c r="B10" s="95"/>
      <c r="C10" s="59"/>
    </row>
    <row r="11" spans="1:3" ht="16.2" thickBot="1">
      <c r="A11" s="96" t="s">
        <v>939</v>
      </c>
      <c r="B11" s="97">
        <f>SUM(B4:B10)</f>
        <v>9120</v>
      </c>
      <c r="C11" s="59"/>
    </row>
    <row r="12" spans="1:3" ht="13.8" thickTop="1"/>
    <row r="15" spans="1:3" ht="24.45" customHeight="1"/>
    <row r="16" spans="1:3" ht="18.600000000000001" customHeight="1"/>
    <row r="17" ht="18.600000000000001" customHeight="1"/>
    <row r="18" ht="18.600000000000001" customHeight="1"/>
    <row r="19" ht="18.600000000000001" customHeight="1"/>
    <row r="21" ht="18" customHeight="1"/>
  </sheetData>
  <mergeCells count="1">
    <mergeCell ref="A1:B1"/>
  </mergeCells>
  <conditionalFormatting sqref="B11">
    <cfRule type="cellIs" dxfId="12" priority="1" operator="equal">
      <formula>SUM($B$4:$B$9)</formula>
    </cfRule>
    <cfRule type="cellIs" dxfId="11" priority="2" operator="equal">
      <formula>SUM($B$4:$B$6)</formula>
    </cfRule>
    <cfRule type="cellIs" dxfId="10" priority="3" stopIfTrue="1" operator="notEqual">
      <formula>SUM(B4:B9)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9C000-CD66-4216-9AE7-8574D6C129AE}">
  <sheetPr>
    <tabColor theme="4" tint="-0.249977111117893"/>
  </sheetPr>
  <dimension ref="B2:E11"/>
  <sheetViews>
    <sheetView workbookViewId="0">
      <selection activeCell="R59" sqref="R59"/>
    </sheetView>
  </sheetViews>
  <sheetFormatPr baseColWidth="10" defaultRowHeight="13.2"/>
  <cols>
    <col min="1" max="1" width="3.6640625" customWidth="1"/>
    <col min="2" max="2" width="26.77734375" customWidth="1"/>
  </cols>
  <sheetData>
    <row r="2" spans="2:5" ht="23.4">
      <c r="B2" s="103" t="s">
        <v>944</v>
      </c>
      <c r="C2" s="98"/>
      <c r="D2" s="98"/>
      <c r="E2" s="98"/>
    </row>
    <row r="3" spans="2:5" ht="15.6">
      <c r="B3" s="98"/>
      <c r="C3" s="98"/>
      <c r="D3" s="98"/>
      <c r="E3" s="98"/>
    </row>
    <row r="4" spans="2:5" ht="16.2" thickBot="1">
      <c r="B4" s="102" t="s">
        <v>942</v>
      </c>
      <c r="C4" s="102" t="s">
        <v>940</v>
      </c>
      <c r="D4" s="102" t="s">
        <v>943</v>
      </c>
      <c r="E4" s="102" t="s">
        <v>939</v>
      </c>
    </row>
    <row r="5" spans="2:5" ht="20.399999999999999" customHeight="1">
      <c r="B5" s="99" t="s">
        <v>948</v>
      </c>
      <c r="C5" s="100">
        <v>3</v>
      </c>
      <c r="D5" s="100">
        <v>465.2</v>
      </c>
      <c r="E5" s="100">
        <f>C5*D5</f>
        <v>1395.6</v>
      </c>
    </row>
    <row r="6" spans="2:5" ht="17.399999999999999" customHeight="1">
      <c r="B6" s="104" t="s">
        <v>941</v>
      </c>
      <c r="C6" s="105">
        <v>2</v>
      </c>
      <c r="D6" s="105">
        <v>25</v>
      </c>
      <c r="E6" s="105">
        <f>C6*25</f>
        <v>50</v>
      </c>
    </row>
    <row r="7" spans="2:5" ht="15.6">
      <c r="B7" s="98"/>
      <c r="C7" s="98"/>
      <c r="D7" s="98"/>
      <c r="E7" s="98"/>
    </row>
    <row r="8" spans="2:5" ht="15.6">
      <c r="B8" s="98"/>
      <c r="C8" s="98"/>
      <c r="D8" s="101" t="s">
        <v>945</v>
      </c>
      <c r="E8" s="98">
        <f>SUM(E5:E6)</f>
        <v>1445.6</v>
      </c>
    </row>
    <row r="9" spans="2:5" ht="15.6">
      <c r="B9" s="98"/>
      <c r="C9" s="106"/>
      <c r="D9" s="107" t="s">
        <v>947</v>
      </c>
      <c r="E9" s="106">
        <f>E8*20%</f>
        <v>289.12</v>
      </c>
    </row>
    <row r="10" spans="2:5" ht="15.6">
      <c r="B10" s="98"/>
      <c r="C10" s="108"/>
      <c r="D10" s="109" t="s">
        <v>946</v>
      </c>
      <c r="E10" s="108">
        <f>SUM(E8:E9)</f>
        <v>1734.7199999999998</v>
      </c>
    </row>
    <row r="11" spans="2:5" ht="15.6">
      <c r="B11" s="98"/>
      <c r="C11" s="98"/>
      <c r="D11" s="98"/>
      <c r="E11" s="98"/>
    </row>
  </sheetData>
  <pageMargins left="0.7" right="0.7" top="0.78740157499999996" bottom="0.78740157499999996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3F17-CF9D-403B-8444-D546FA188894}">
  <sheetPr>
    <tabColor rgb="FFFFC000"/>
  </sheetPr>
  <dimension ref="B2:E11"/>
  <sheetViews>
    <sheetView workbookViewId="0">
      <selection activeCell="R59" sqref="R59"/>
    </sheetView>
  </sheetViews>
  <sheetFormatPr baseColWidth="10" defaultRowHeight="13.2"/>
  <cols>
    <col min="1" max="1" width="3.6640625" customWidth="1"/>
    <col min="2" max="2" width="26.77734375" customWidth="1"/>
  </cols>
  <sheetData>
    <row r="2" spans="2:5" ht="23.4">
      <c r="B2" s="103" t="s">
        <v>944</v>
      </c>
      <c r="C2" s="98"/>
      <c r="D2" s="98"/>
      <c r="E2" s="98"/>
    </row>
    <row r="3" spans="2:5" ht="15.6">
      <c r="B3" s="98"/>
      <c r="C3" s="98"/>
      <c r="D3" s="98"/>
      <c r="E3" s="98"/>
    </row>
    <row r="4" spans="2:5" ht="16.2" thickBot="1">
      <c r="B4" s="102" t="s">
        <v>942</v>
      </c>
      <c r="C4" s="102" t="s">
        <v>940</v>
      </c>
      <c r="D4" s="102" t="s">
        <v>943</v>
      </c>
      <c r="E4" s="102" t="s">
        <v>939</v>
      </c>
    </row>
    <row r="5" spans="2:5" ht="20.399999999999999" customHeight="1">
      <c r="B5" s="99" t="s">
        <v>948</v>
      </c>
      <c r="C5" s="100">
        <v>3</v>
      </c>
      <c r="D5" s="100">
        <v>465.2</v>
      </c>
      <c r="E5" s="100">
        <f>C5*D5</f>
        <v>1395.6</v>
      </c>
    </row>
    <row r="6" spans="2:5" ht="17.399999999999999" customHeight="1">
      <c r="B6" s="104" t="s">
        <v>941</v>
      </c>
      <c r="C6" s="105">
        <v>2</v>
      </c>
      <c r="D6" s="105">
        <v>25</v>
      </c>
      <c r="E6" s="105">
        <f>C6*D6</f>
        <v>50</v>
      </c>
    </row>
    <row r="7" spans="2:5" ht="15.6">
      <c r="B7" s="98"/>
      <c r="C7" s="98"/>
      <c r="D7" s="98"/>
      <c r="E7" s="98"/>
    </row>
    <row r="8" spans="2:5" ht="15.6">
      <c r="B8" s="98"/>
      <c r="C8" s="98"/>
      <c r="D8" s="101" t="s">
        <v>945</v>
      </c>
      <c r="E8" s="98">
        <f>SUM(E5:E6)</f>
        <v>1445.6</v>
      </c>
    </row>
    <row r="9" spans="2:5" ht="15.6">
      <c r="B9" s="98"/>
      <c r="C9" s="106"/>
      <c r="D9" s="107" t="s">
        <v>947</v>
      </c>
      <c r="E9" s="106">
        <f>E8*20%</f>
        <v>289.12</v>
      </c>
    </row>
    <row r="10" spans="2:5" ht="15.6">
      <c r="B10" s="98"/>
      <c r="C10" s="108"/>
      <c r="D10" s="109" t="s">
        <v>946</v>
      </c>
      <c r="E10" s="108">
        <f>SUM(E8:E9)</f>
        <v>1734.7199999999998</v>
      </c>
    </row>
    <row r="11" spans="2:5" ht="15.6">
      <c r="B11" s="98"/>
      <c r="C11" s="98"/>
      <c r="D11" s="98"/>
      <c r="E11" s="98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16EBC-EB4D-4769-B30A-1C4F92EADC49}">
  <sheetPr>
    <tabColor rgb="FFFFC000"/>
  </sheetPr>
  <dimension ref="A1:E215"/>
  <sheetViews>
    <sheetView workbookViewId="0">
      <selection activeCell="A29" sqref="A29"/>
    </sheetView>
  </sheetViews>
  <sheetFormatPr baseColWidth="10" defaultColWidth="11" defaultRowHeight="13.8"/>
  <cols>
    <col min="1" max="1" width="15.109375" style="2" customWidth="1"/>
    <col min="2" max="2" width="13.88671875" style="2" bestFit="1" customWidth="1"/>
    <col min="3" max="3" width="25.33203125" style="2" bestFit="1" customWidth="1"/>
    <col min="4" max="4" width="9.6640625" style="28" customWidth="1"/>
    <col min="5" max="5" width="34.6640625" style="2" customWidth="1"/>
    <col min="6" max="16384" width="11" style="2"/>
  </cols>
  <sheetData>
    <row r="1" spans="1:5" ht="20.25" customHeight="1">
      <c r="A1" s="3" t="s">
        <v>927</v>
      </c>
      <c r="B1" s="5"/>
      <c r="C1" s="5"/>
      <c r="D1" s="21"/>
      <c r="E1" s="5"/>
    </row>
    <row r="2" spans="1:5" s="24" customFormat="1" ht="20.25" customHeight="1">
      <c r="A2" s="36" t="s">
        <v>869</v>
      </c>
      <c r="B2" s="22"/>
      <c r="C2" s="22"/>
      <c r="D2" s="23"/>
      <c r="E2" s="22"/>
    </row>
    <row r="3" spans="1:5">
      <c r="D3" s="2"/>
    </row>
    <row r="4" spans="1:5" ht="21.45" customHeight="1">
      <c r="A4" s="25" t="s">
        <v>213</v>
      </c>
      <c r="B4" s="25" t="s">
        <v>214</v>
      </c>
      <c r="C4" s="25" t="s">
        <v>215</v>
      </c>
      <c r="D4" s="26" t="s">
        <v>6</v>
      </c>
      <c r="E4" s="25" t="s">
        <v>5</v>
      </c>
    </row>
    <row r="5" spans="1:5">
      <c r="A5" s="20" t="s">
        <v>686</v>
      </c>
      <c r="B5" s="20" t="s">
        <v>687</v>
      </c>
      <c r="C5" s="20" t="s">
        <v>688</v>
      </c>
      <c r="D5" s="27">
        <v>48282</v>
      </c>
      <c r="E5" s="20" t="s">
        <v>689</v>
      </c>
    </row>
    <row r="6" spans="1:5">
      <c r="A6" s="20" t="s">
        <v>263</v>
      </c>
      <c r="B6" s="20" t="s">
        <v>264</v>
      </c>
      <c r="C6" s="20" t="s">
        <v>68</v>
      </c>
      <c r="D6" s="27">
        <v>30855</v>
      </c>
      <c r="E6" s="20" t="s">
        <v>265</v>
      </c>
    </row>
    <row r="7" spans="1:5">
      <c r="A7" s="20" t="s">
        <v>383</v>
      </c>
      <c r="B7" s="20" t="s">
        <v>384</v>
      </c>
      <c r="C7" s="20" t="s">
        <v>194</v>
      </c>
      <c r="D7" s="27">
        <v>39110</v>
      </c>
      <c r="E7" s="20" t="s">
        <v>382</v>
      </c>
    </row>
    <row r="8" spans="1:5">
      <c r="A8" s="20" t="s">
        <v>372</v>
      </c>
      <c r="B8" s="20" t="s">
        <v>373</v>
      </c>
      <c r="C8" s="20" t="s">
        <v>183</v>
      </c>
      <c r="D8" s="27">
        <v>9322</v>
      </c>
      <c r="E8" s="20" t="s">
        <v>374</v>
      </c>
    </row>
    <row r="9" spans="1:5">
      <c r="A9" s="20" t="s">
        <v>787</v>
      </c>
      <c r="B9" s="20" t="s">
        <v>788</v>
      </c>
      <c r="C9" s="20" t="s">
        <v>789</v>
      </c>
      <c r="D9" s="27">
        <v>2625</v>
      </c>
      <c r="E9" s="20" t="s">
        <v>365</v>
      </c>
    </row>
    <row r="10" spans="1:5">
      <c r="A10" s="20" t="s">
        <v>392</v>
      </c>
      <c r="B10" s="20" t="s">
        <v>838</v>
      </c>
      <c r="C10" s="20" t="s">
        <v>839</v>
      </c>
      <c r="D10" s="27">
        <v>39218</v>
      </c>
      <c r="E10" s="20" t="s">
        <v>840</v>
      </c>
    </row>
    <row r="11" spans="1:5">
      <c r="A11" s="20" t="s">
        <v>313</v>
      </c>
      <c r="B11" s="20" t="s">
        <v>314</v>
      </c>
      <c r="C11" s="20" t="s">
        <v>122</v>
      </c>
      <c r="D11" s="27">
        <v>4680</v>
      </c>
      <c r="E11" s="20" t="s">
        <v>315</v>
      </c>
    </row>
    <row r="12" spans="1:5">
      <c r="A12" s="20" t="s">
        <v>399</v>
      </c>
      <c r="B12" s="20" t="s">
        <v>675</v>
      </c>
      <c r="C12" s="20" t="s">
        <v>676</v>
      </c>
      <c r="D12" s="27">
        <v>85461</v>
      </c>
      <c r="E12" s="20" t="s">
        <v>677</v>
      </c>
    </row>
    <row r="13" spans="1:5">
      <c r="A13" s="20" t="s">
        <v>275</v>
      </c>
      <c r="B13" s="20" t="s">
        <v>580</v>
      </c>
      <c r="C13" s="20" t="s">
        <v>581</v>
      </c>
      <c r="D13" s="27">
        <v>64678</v>
      </c>
      <c r="E13" s="20" t="s">
        <v>582</v>
      </c>
    </row>
    <row r="14" spans="1:5">
      <c r="A14" s="20" t="s">
        <v>245</v>
      </c>
      <c r="B14" s="20" t="s">
        <v>246</v>
      </c>
      <c r="C14" s="20" t="s">
        <v>47</v>
      </c>
      <c r="D14" s="27">
        <v>45896</v>
      </c>
      <c r="E14" s="20" t="s">
        <v>247</v>
      </c>
    </row>
    <row r="15" spans="1:5">
      <c r="A15" s="20" t="s">
        <v>266</v>
      </c>
      <c r="B15" s="20" t="s">
        <v>480</v>
      </c>
      <c r="C15" s="20" t="s">
        <v>481</v>
      </c>
      <c r="D15" s="27">
        <v>75417</v>
      </c>
      <c r="E15" s="20" t="s">
        <v>482</v>
      </c>
    </row>
    <row r="16" spans="1:5">
      <c r="A16" s="20" t="s">
        <v>383</v>
      </c>
      <c r="B16" s="20" t="s">
        <v>473</v>
      </c>
      <c r="C16" s="20" t="s">
        <v>474</v>
      </c>
      <c r="D16" s="27">
        <v>1844</v>
      </c>
      <c r="E16" s="20" t="s">
        <v>475</v>
      </c>
    </row>
    <row r="17" spans="1:5">
      <c r="A17" s="20" t="s">
        <v>564</v>
      </c>
      <c r="B17" s="20" t="s">
        <v>565</v>
      </c>
      <c r="C17" s="20" t="s">
        <v>566</v>
      </c>
      <c r="D17" s="27">
        <v>39291</v>
      </c>
      <c r="E17" s="20" t="s">
        <v>567</v>
      </c>
    </row>
    <row r="18" spans="1:5">
      <c r="A18" s="20" t="s">
        <v>556</v>
      </c>
      <c r="B18" s="20" t="s">
        <v>565</v>
      </c>
      <c r="C18" s="20" t="s">
        <v>781</v>
      </c>
      <c r="D18" s="27">
        <v>51063</v>
      </c>
      <c r="E18" s="20" t="s">
        <v>66</v>
      </c>
    </row>
    <row r="19" spans="1:5">
      <c r="A19" s="20" t="s">
        <v>399</v>
      </c>
      <c r="B19" s="20" t="s">
        <v>741</v>
      </c>
      <c r="C19" s="20" t="s">
        <v>742</v>
      </c>
      <c r="D19" s="27">
        <v>14974</v>
      </c>
      <c r="E19" s="20" t="s">
        <v>312</v>
      </c>
    </row>
    <row r="20" spans="1:5">
      <c r="A20" s="20" t="s">
        <v>380</v>
      </c>
      <c r="B20" s="20" t="s">
        <v>425</v>
      </c>
      <c r="C20" s="20" t="s">
        <v>426</v>
      </c>
      <c r="D20" s="27">
        <v>22197</v>
      </c>
      <c r="E20" s="20" t="s">
        <v>268</v>
      </c>
    </row>
    <row r="21" spans="1:5">
      <c r="A21" s="20" t="s">
        <v>651</v>
      </c>
      <c r="B21" s="20" t="s">
        <v>782</v>
      </c>
      <c r="C21" s="20" t="s">
        <v>783</v>
      </c>
      <c r="D21" s="27">
        <v>49205</v>
      </c>
      <c r="E21" s="20" t="s">
        <v>784</v>
      </c>
    </row>
    <row r="22" spans="1:5">
      <c r="A22" s="20" t="s">
        <v>775</v>
      </c>
      <c r="B22" s="20" t="s">
        <v>776</v>
      </c>
      <c r="C22" s="20" t="s">
        <v>777</v>
      </c>
      <c r="D22" s="27">
        <v>2977</v>
      </c>
      <c r="E22" s="20" t="s">
        <v>778</v>
      </c>
    </row>
    <row r="23" spans="1:5">
      <c r="A23" s="20" t="s">
        <v>452</v>
      </c>
      <c r="B23" s="20" t="s">
        <v>493</v>
      </c>
      <c r="C23" s="20" t="s">
        <v>494</v>
      </c>
      <c r="D23" s="27">
        <v>19386</v>
      </c>
      <c r="E23" s="20" t="s">
        <v>495</v>
      </c>
    </row>
    <row r="24" spans="1:5">
      <c r="A24" s="20" t="s">
        <v>344</v>
      </c>
      <c r="B24" s="20" t="s">
        <v>452</v>
      </c>
      <c r="C24" s="20" t="s">
        <v>551</v>
      </c>
      <c r="D24" s="27">
        <v>16792</v>
      </c>
      <c r="E24" s="20" t="s">
        <v>552</v>
      </c>
    </row>
    <row r="25" spans="1:5">
      <c r="A25" s="20" t="s">
        <v>363</v>
      </c>
      <c r="B25" s="20" t="s">
        <v>452</v>
      </c>
      <c r="C25" s="20" t="s">
        <v>571</v>
      </c>
      <c r="D25" s="27">
        <v>45344</v>
      </c>
      <c r="E25" s="20" t="s">
        <v>572</v>
      </c>
    </row>
    <row r="26" spans="1:5">
      <c r="A26" s="20" t="s">
        <v>444</v>
      </c>
      <c r="B26" s="20" t="s">
        <v>621</v>
      </c>
      <c r="C26" s="20" t="s">
        <v>622</v>
      </c>
      <c r="D26" s="27">
        <v>9366</v>
      </c>
      <c r="E26" s="20" t="s">
        <v>623</v>
      </c>
    </row>
    <row r="27" spans="1:5">
      <c r="A27" s="20" t="s">
        <v>269</v>
      </c>
      <c r="B27" s="20" t="s">
        <v>523</v>
      </c>
      <c r="C27" s="20" t="s">
        <v>524</v>
      </c>
      <c r="D27" s="27">
        <v>23663</v>
      </c>
      <c r="E27" s="20" t="s">
        <v>525</v>
      </c>
    </row>
    <row r="28" spans="1:5">
      <c r="A28" s="20" t="s">
        <v>405</v>
      </c>
      <c r="B28" s="20" t="s">
        <v>406</v>
      </c>
      <c r="C28" s="20" t="s">
        <v>407</v>
      </c>
      <c r="D28" s="27">
        <v>75236</v>
      </c>
      <c r="E28" s="20" t="s">
        <v>408</v>
      </c>
    </row>
    <row r="29" spans="1:5">
      <c r="A29" s="20" t="s">
        <v>298</v>
      </c>
      <c r="B29" s="20" t="s">
        <v>299</v>
      </c>
      <c r="C29" s="20" t="s">
        <v>104</v>
      </c>
      <c r="D29" s="27">
        <v>26446</v>
      </c>
      <c r="E29" s="20" t="s">
        <v>300</v>
      </c>
    </row>
    <row r="30" spans="1:5">
      <c r="A30" s="20" t="s">
        <v>341</v>
      </c>
      <c r="B30" s="20" t="s">
        <v>342</v>
      </c>
      <c r="C30" s="20" t="s">
        <v>148</v>
      </c>
      <c r="D30" s="27">
        <v>17110</v>
      </c>
      <c r="E30" s="20" t="s">
        <v>343</v>
      </c>
    </row>
    <row r="31" spans="1:5">
      <c r="A31" s="20" t="s">
        <v>263</v>
      </c>
      <c r="B31" s="20" t="s">
        <v>715</v>
      </c>
      <c r="C31" s="20" t="s">
        <v>716</v>
      </c>
      <c r="D31" s="27">
        <v>1824</v>
      </c>
      <c r="E31" s="20" t="s">
        <v>717</v>
      </c>
    </row>
    <row r="32" spans="1:5">
      <c r="A32" s="20" t="s">
        <v>807</v>
      </c>
      <c r="B32" s="20" t="s">
        <v>808</v>
      </c>
      <c r="C32" s="20" t="s">
        <v>809</v>
      </c>
      <c r="D32" s="27">
        <v>39112</v>
      </c>
      <c r="E32" s="20" t="s">
        <v>382</v>
      </c>
    </row>
    <row r="33" spans="1:5">
      <c r="A33" s="20" t="s">
        <v>490</v>
      </c>
      <c r="B33" s="20" t="s">
        <v>491</v>
      </c>
      <c r="C33" s="20" t="s">
        <v>492</v>
      </c>
      <c r="D33" s="27">
        <v>21079</v>
      </c>
      <c r="E33" s="20" t="s">
        <v>268</v>
      </c>
    </row>
    <row r="34" spans="1:5">
      <c r="A34" s="20" t="s">
        <v>678</v>
      </c>
      <c r="B34" s="20" t="s">
        <v>679</v>
      </c>
      <c r="C34" s="20" t="s">
        <v>680</v>
      </c>
      <c r="D34" s="27">
        <v>11100</v>
      </c>
      <c r="E34" s="20" t="s">
        <v>681</v>
      </c>
    </row>
    <row r="35" spans="1:5">
      <c r="A35" s="20" t="s">
        <v>412</v>
      </c>
      <c r="B35" s="20" t="s">
        <v>413</v>
      </c>
      <c r="C35" s="20" t="s">
        <v>414</v>
      </c>
      <c r="D35" s="27">
        <v>48268</v>
      </c>
      <c r="E35" s="20" t="s">
        <v>415</v>
      </c>
    </row>
    <row r="36" spans="1:5">
      <c r="A36" s="20" t="s">
        <v>490</v>
      </c>
      <c r="B36" s="20" t="s">
        <v>768</v>
      </c>
      <c r="C36" s="20" t="s">
        <v>769</v>
      </c>
      <c r="D36" s="27">
        <v>99099</v>
      </c>
      <c r="E36" s="20" t="s">
        <v>770</v>
      </c>
    </row>
    <row r="37" spans="1:5">
      <c r="A37" s="20" t="s">
        <v>281</v>
      </c>
      <c r="B37" s="20" t="s">
        <v>282</v>
      </c>
      <c r="C37" s="20" t="s">
        <v>88</v>
      </c>
      <c r="D37" s="27">
        <v>73642</v>
      </c>
      <c r="E37" s="20" t="s">
        <v>283</v>
      </c>
    </row>
    <row r="38" spans="1:5">
      <c r="A38" s="20" t="s">
        <v>303</v>
      </c>
      <c r="B38" s="20" t="s">
        <v>800</v>
      </c>
      <c r="C38" s="20" t="s">
        <v>801</v>
      </c>
      <c r="D38" s="27">
        <v>68219</v>
      </c>
      <c r="E38" s="20" t="s">
        <v>69</v>
      </c>
    </row>
    <row r="39" spans="1:5">
      <c r="A39" s="20" t="s">
        <v>245</v>
      </c>
      <c r="B39" s="20" t="s">
        <v>396</v>
      </c>
      <c r="C39" s="20" t="s">
        <v>397</v>
      </c>
      <c r="D39" s="27">
        <v>44149</v>
      </c>
      <c r="E39" s="20" t="s">
        <v>398</v>
      </c>
    </row>
    <row r="40" spans="1:5">
      <c r="A40" s="20" t="s">
        <v>251</v>
      </c>
      <c r="B40" s="20" t="s">
        <v>252</v>
      </c>
      <c r="C40" s="20" t="s">
        <v>55</v>
      </c>
      <c r="D40" s="27">
        <v>88471</v>
      </c>
      <c r="E40" s="20" t="s">
        <v>253</v>
      </c>
    </row>
    <row r="41" spans="1:5">
      <c r="A41" s="20" t="s">
        <v>380</v>
      </c>
      <c r="B41" s="20" t="s">
        <v>252</v>
      </c>
      <c r="C41" s="20" t="s">
        <v>628</v>
      </c>
      <c r="D41" s="27">
        <v>55411</v>
      </c>
      <c r="E41" s="20" t="s">
        <v>629</v>
      </c>
    </row>
    <row r="42" spans="1:5">
      <c r="A42" s="20" t="s">
        <v>275</v>
      </c>
      <c r="B42" s="20" t="s">
        <v>316</v>
      </c>
      <c r="C42" s="20" t="s">
        <v>125</v>
      </c>
      <c r="D42" s="27">
        <v>2694</v>
      </c>
      <c r="E42" s="20" t="s">
        <v>317</v>
      </c>
    </row>
    <row r="43" spans="1:5">
      <c r="A43" s="20" t="s">
        <v>224</v>
      </c>
      <c r="B43" s="20" t="s">
        <v>225</v>
      </c>
      <c r="C43" s="20" t="s">
        <v>22</v>
      </c>
      <c r="D43" s="27">
        <v>39326</v>
      </c>
      <c r="E43" s="20" t="s">
        <v>226</v>
      </c>
    </row>
    <row r="44" spans="1:5">
      <c r="A44" s="20" t="s">
        <v>257</v>
      </c>
      <c r="B44" s="20" t="s">
        <v>756</v>
      </c>
      <c r="C44" s="20" t="s">
        <v>757</v>
      </c>
      <c r="D44" s="27">
        <v>29378</v>
      </c>
      <c r="E44" s="20" t="s">
        <v>758</v>
      </c>
    </row>
    <row r="45" spans="1:5">
      <c r="A45" s="20" t="s">
        <v>216</v>
      </c>
      <c r="B45" s="20" t="s">
        <v>318</v>
      </c>
      <c r="C45" s="20" t="s">
        <v>127</v>
      </c>
      <c r="D45" s="27">
        <v>36214</v>
      </c>
      <c r="E45" s="20" t="s">
        <v>319</v>
      </c>
    </row>
    <row r="46" spans="1:5">
      <c r="A46" s="20" t="s">
        <v>233</v>
      </c>
      <c r="B46" s="20" t="s">
        <v>753</v>
      </c>
      <c r="C46" s="20" t="s">
        <v>754</v>
      </c>
      <c r="D46" s="27">
        <v>2692</v>
      </c>
      <c r="E46" s="20" t="s">
        <v>755</v>
      </c>
    </row>
    <row r="47" spans="1:5">
      <c r="A47" s="20" t="s">
        <v>369</v>
      </c>
      <c r="B47" s="20" t="s">
        <v>605</v>
      </c>
      <c r="C47" s="20" t="s">
        <v>606</v>
      </c>
      <c r="D47" s="27">
        <v>16909</v>
      </c>
      <c r="E47" s="20" t="s">
        <v>607</v>
      </c>
    </row>
    <row r="48" spans="1:5">
      <c r="A48" s="20" t="s">
        <v>532</v>
      </c>
      <c r="B48" s="20" t="s">
        <v>533</v>
      </c>
      <c r="C48" s="20" t="s">
        <v>534</v>
      </c>
      <c r="D48" s="27">
        <v>99974</v>
      </c>
      <c r="E48" s="20" t="s">
        <v>535</v>
      </c>
    </row>
    <row r="49" spans="1:5">
      <c r="A49" s="20" t="s">
        <v>366</v>
      </c>
      <c r="B49" s="20" t="s">
        <v>367</v>
      </c>
      <c r="C49" s="20" t="s">
        <v>177</v>
      </c>
      <c r="D49" s="27">
        <v>76307</v>
      </c>
      <c r="E49" s="20" t="s">
        <v>368</v>
      </c>
    </row>
    <row r="50" spans="1:5">
      <c r="A50" s="20" t="s">
        <v>402</v>
      </c>
      <c r="B50" s="20" t="s">
        <v>403</v>
      </c>
      <c r="C50" s="20" t="s">
        <v>404</v>
      </c>
      <c r="D50" s="27">
        <v>12307</v>
      </c>
      <c r="E50" s="20" t="s">
        <v>172</v>
      </c>
    </row>
    <row r="51" spans="1:5">
      <c r="A51" s="20" t="s">
        <v>448</v>
      </c>
      <c r="B51" s="20" t="s">
        <v>449</v>
      </c>
      <c r="C51" s="20" t="s">
        <v>450</v>
      </c>
      <c r="D51" s="27">
        <v>44807</v>
      </c>
      <c r="E51" s="20" t="s">
        <v>451</v>
      </c>
    </row>
    <row r="52" spans="1:5">
      <c r="A52" s="20" t="s">
        <v>269</v>
      </c>
      <c r="B52" s="20" t="s">
        <v>416</v>
      </c>
      <c r="C52" s="20" t="s">
        <v>417</v>
      </c>
      <c r="D52" s="27">
        <v>91805</v>
      </c>
      <c r="E52" s="20" t="s">
        <v>418</v>
      </c>
    </row>
    <row r="53" spans="1:5">
      <c r="A53" s="20" t="s">
        <v>790</v>
      </c>
      <c r="B53" s="20" t="s">
        <v>791</v>
      </c>
      <c r="C53" s="20" t="s">
        <v>792</v>
      </c>
      <c r="D53" s="27">
        <v>31020</v>
      </c>
      <c r="E53" s="20" t="s">
        <v>793</v>
      </c>
    </row>
    <row r="54" spans="1:5">
      <c r="A54" s="20" t="s">
        <v>712</v>
      </c>
      <c r="B54" s="20" t="s">
        <v>713</v>
      </c>
      <c r="C54" s="20" t="s">
        <v>714</v>
      </c>
      <c r="D54" s="27">
        <v>3172</v>
      </c>
      <c r="E54" s="20" t="s">
        <v>346</v>
      </c>
    </row>
    <row r="55" spans="1:5">
      <c r="A55" s="20" t="s">
        <v>853</v>
      </c>
      <c r="B55" s="20" t="s">
        <v>854</v>
      </c>
      <c r="C55" s="20" t="s">
        <v>855</v>
      </c>
      <c r="D55" s="27">
        <v>15890</v>
      </c>
      <c r="E55" s="20" t="s">
        <v>229</v>
      </c>
    </row>
    <row r="56" spans="1:5">
      <c r="A56" s="20" t="s">
        <v>399</v>
      </c>
      <c r="B56" s="20" t="s">
        <v>759</v>
      </c>
      <c r="C56" s="20" t="s">
        <v>760</v>
      </c>
      <c r="D56" s="27">
        <v>2763</v>
      </c>
      <c r="E56" s="20" t="s">
        <v>761</v>
      </c>
    </row>
    <row r="57" spans="1:5">
      <c r="A57" s="20" t="s">
        <v>377</v>
      </c>
      <c r="B57" s="20" t="s">
        <v>378</v>
      </c>
      <c r="C57" s="20" t="s">
        <v>188</v>
      </c>
      <c r="D57" s="27">
        <v>45721</v>
      </c>
      <c r="E57" s="20" t="s">
        <v>379</v>
      </c>
    </row>
    <row r="58" spans="1:5">
      <c r="A58" s="20" t="s">
        <v>233</v>
      </c>
      <c r="B58" s="20" t="s">
        <v>234</v>
      </c>
      <c r="C58" s="20" t="s">
        <v>32</v>
      </c>
      <c r="D58" s="27">
        <v>4849</v>
      </c>
      <c r="E58" s="20" t="s">
        <v>235</v>
      </c>
    </row>
    <row r="59" spans="1:5">
      <c r="A59" s="20" t="s">
        <v>216</v>
      </c>
      <c r="B59" s="20" t="s">
        <v>661</v>
      </c>
      <c r="C59" s="20" t="s">
        <v>662</v>
      </c>
      <c r="D59" s="27">
        <v>18246</v>
      </c>
      <c r="E59" s="20" t="s">
        <v>663</v>
      </c>
    </row>
    <row r="60" spans="1:5">
      <c r="A60" s="20" t="s">
        <v>743</v>
      </c>
      <c r="B60" s="20" t="s">
        <v>744</v>
      </c>
      <c r="C60" s="20" t="s">
        <v>745</v>
      </c>
      <c r="D60" s="27">
        <v>37339</v>
      </c>
      <c r="E60" s="20" t="s">
        <v>746</v>
      </c>
    </row>
    <row r="61" spans="1:5">
      <c r="A61" s="20" t="s">
        <v>459</v>
      </c>
      <c r="B61" s="20" t="s">
        <v>460</v>
      </c>
      <c r="C61" s="20" t="s">
        <v>461</v>
      </c>
      <c r="D61" s="27">
        <v>4683</v>
      </c>
      <c r="E61" s="20" t="s">
        <v>462</v>
      </c>
    </row>
    <row r="62" spans="1:5">
      <c r="A62" s="20" t="s">
        <v>718</v>
      </c>
      <c r="B62" s="20" t="s">
        <v>719</v>
      </c>
      <c r="C62" s="20" t="s">
        <v>720</v>
      </c>
      <c r="D62" s="27">
        <v>98744</v>
      </c>
      <c r="E62" s="20" t="s">
        <v>721</v>
      </c>
    </row>
    <row r="63" spans="1:5">
      <c r="A63" s="20" t="s">
        <v>725</v>
      </c>
      <c r="B63" s="20" t="s">
        <v>726</v>
      </c>
      <c r="C63" s="20" t="s">
        <v>727</v>
      </c>
      <c r="D63" s="27">
        <v>4159</v>
      </c>
      <c r="E63" s="20" t="s">
        <v>95</v>
      </c>
    </row>
    <row r="64" spans="1:5">
      <c r="A64" s="20" t="s">
        <v>257</v>
      </c>
      <c r="B64" s="20" t="s">
        <v>375</v>
      </c>
      <c r="C64" s="20" t="s">
        <v>185</v>
      </c>
      <c r="D64" s="27">
        <v>41472</v>
      </c>
      <c r="E64" s="20" t="s">
        <v>376</v>
      </c>
    </row>
    <row r="65" spans="1:5">
      <c r="A65" s="20" t="s">
        <v>266</v>
      </c>
      <c r="B65" s="20" t="s">
        <v>267</v>
      </c>
      <c r="C65" s="20" t="s">
        <v>71</v>
      </c>
      <c r="D65" s="27">
        <v>21039</v>
      </c>
      <c r="E65" s="20" t="s">
        <v>268</v>
      </c>
    </row>
    <row r="66" spans="1:5">
      <c r="A66" s="20" t="s">
        <v>441</v>
      </c>
      <c r="B66" s="20" t="s">
        <v>442</v>
      </c>
      <c r="C66" s="20" t="s">
        <v>443</v>
      </c>
      <c r="D66" s="27">
        <v>39104</v>
      </c>
      <c r="E66" s="20" t="s">
        <v>382</v>
      </c>
    </row>
    <row r="67" spans="1:5">
      <c r="A67" s="20" t="s">
        <v>236</v>
      </c>
      <c r="B67" s="20" t="s">
        <v>237</v>
      </c>
      <c r="C67" s="20" t="s">
        <v>36</v>
      </c>
      <c r="D67" s="27">
        <v>23617</v>
      </c>
      <c r="E67" s="20" t="s">
        <v>238</v>
      </c>
    </row>
    <row r="68" spans="1:5">
      <c r="A68" s="20" t="s">
        <v>248</v>
      </c>
      <c r="B68" s="20" t="s">
        <v>249</v>
      </c>
      <c r="C68" s="20" t="s">
        <v>51</v>
      </c>
      <c r="D68" s="27">
        <v>35606</v>
      </c>
      <c r="E68" s="20" t="s">
        <v>250</v>
      </c>
    </row>
    <row r="69" spans="1:5">
      <c r="A69" s="20" t="s">
        <v>452</v>
      </c>
      <c r="B69" s="20" t="s">
        <v>453</v>
      </c>
      <c r="C69" s="20" t="s">
        <v>454</v>
      </c>
      <c r="D69" s="27">
        <v>99427</v>
      </c>
      <c r="E69" s="20" t="s">
        <v>455</v>
      </c>
    </row>
    <row r="70" spans="1:5">
      <c r="A70" s="20" t="s">
        <v>508</v>
      </c>
      <c r="B70" s="20" t="s">
        <v>509</v>
      </c>
      <c r="C70" s="20" t="s">
        <v>510</v>
      </c>
      <c r="D70" s="27">
        <v>2906</v>
      </c>
      <c r="E70" s="20" t="s">
        <v>511</v>
      </c>
    </row>
    <row r="71" spans="1:5">
      <c r="A71" s="20" t="s">
        <v>771</v>
      </c>
      <c r="B71" s="20" t="s">
        <v>772</v>
      </c>
      <c r="C71" s="20" t="s">
        <v>773</v>
      </c>
      <c r="D71" s="27">
        <v>65232</v>
      </c>
      <c r="E71" s="20" t="s">
        <v>774</v>
      </c>
    </row>
    <row r="72" spans="1:5">
      <c r="A72" s="20" t="s">
        <v>849</v>
      </c>
      <c r="B72" s="20" t="s">
        <v>850</v>
      </c>
      <c r="C72" s="20" t="s">
        <v>851</v>
      </c>
      <c r="D72" s="27">
        <v>4460</v>
      </c>
      <c r="E72" s="20" t="s">
        <v>852</v>
      </c>
    </row>
    <row r="73" spans="1:5">
      <c r="A73" s="20" t="s">
        <v>313</v>
      </c>
      <c r="B73" s="20" t="s">
        <v>456</v>
      </c>
      <c r="C73" s="20" t="s">
        <v>457</v>
      </c>
      <c r="D73" s="27">
        <v>93437</v>
      </c>
      <c r="E73" s="20" t="s">
        <v>458</v>
      </c>
    </row>
    <row r="74" spans="1:5">
      <c r="A74" s="20" t="s">
        <v>444</v>
      </c>
      <c r="B74" s="20" t="s">
        <v>445</v>
      </c>
      <c r="C74" s="20" t="s">
        <v>446</v>
      </c>
      <c r="D74" s="27">
        <v>68519</v>
      </c>
      <c r="E74" s="20" t="s">
        <v>447</v>
      </c>
    </row>
    <row r="75" spans="1:5">
      <c r="A75" s="20" t="s">
        <v>630</v>
      </c>
      <c r="B75" s="20" t="s">
        <v>631</v>
      </c>
      <c r="C75" s="20" t="s">
        <v>632</v>
      </c>
      <c r="D75" s="27">
        <v>58099</v>
      </c>
      <c r="E75" s="20" t="s">
        <v>633</v>
      </c>
    </row>
    <row r="76" spans="1:5">
      <c r="A76" s="20" t="s">
        <v>301</v>
      </c>
      <c r="B76" s="20" t="s">
        <v>819</v>
      </c>
      <c r="C76" s="20" t="s">
        <v>820</v>
      </c>
      <c r="D76" s="27">
        <v>12355</v>
      </c>
      <c r="E76" s="20" t="s">
        <v>172</v>
      </c>
    </row>
    <row r="77" spans="1:5">
      <c r="A77" s="20" t="s">
        <v>332</v>
      </c>
      <c r="B77" s="20" t="s">
        <v>388</v>
      </c>
      <c r="C77" s="20" t="s">
        <v>201</v>
      </c>
      <c r="D77" s="27">
        <v>12489</v>
      </c>
      <c r="E77" s="20" t="s">
        <v>172</v>
      </c>
    </row>
    <row r="78" spans="1:5">
      <c r="A78" s="20" t="s">
        <v>504</v>
      </c>
      <c r="B78" s="20" t="s">
        <v>505</v>
      </c>
      <c r="C78" s="20" t="s">
        <v>506</v>
      </c>
      <c r="D78" s="27">
        <v>21483</v>
      </c>
      <c r="E78" s="20" t="s">
        <v>507</v>
      </c>
    </row>
    <row r="79" spans="1:5">
      <c r="A79" s="20" t="s">
        <v>624</v>
      </c>
      <c r="B79" s="20" t="s">
        <v>625</v>
      </c>
      <c r="C79" s="20" t="s">
        <v>626</v>
      </c>
      <c r="D79" s="27">
        <v>8523</v>
      </c>
      <c r="E79" s="20" t="s">
        <v>627</v>
      </c>
    </row>
    <row r="80" spans="1:5">
      <c r="A80" s="20" t="s">
        <v>560</v>
      </c>
      <c r="B80" s="20" t="s">
        <v>561</v>
      </c>
      <c r="C80" s="20" t="s">
        <v>562</v>
      </c>
      <c r="D80" s="27">
        <v>17389</v>
      </c>
      <c r="E80" s="20" t="s">
        <v>563</v>
      </c>
    </row>
    <row r="81" spans="1:5">
      <c r="A81" s="20" t="s">
        <v>697</v>
      </c>
      <c r="B81" s="20" t="s">
        <v>698</v>
      </c>
      <c r="C81" s="20" t="s">
        <v>699</v>
      </c>
      <c r="D81" s="27">
        <v>15711</v>
      </c>
      <c r="E81" s="20" t="s">
        <v>700</v>
      </c>
    </row>
    <row r="82" spans="1:5">
      <c r="A82" s="20" t="s">
        <v>254</v>
      </c>
      <c r="B82" s="20" t="s">
        <v>255</v>
      </c>
      <c r="C82" s="20" t="s">
        <v>58</v>
      </c>
      <c r="D82" s="27">
        <v>8058</v>
      </c>
      <c r="E82" s="20" t="s">
        <v>256</v>
      </c>
    </row>
    <row r="83" spans="1:5">
      <c r="A83" s="20" t="s">
        <v>358</v>
      </c>
      <c r="B83" s="20" t="s">
        <v>664</v>
      </c>
      <c r="C83" s="20" t="s">
        <v>665</v>
      </c>
      <c r="D83" s="27">
        <v>2791</v>
      </c>
      <c r="E83" s="20" t="s">
        <v>666</v>
      </c>
    </row>
    <row r="84" spans="1:5">
      <c r="A84" s="20" t="s">
        <v>216</v>
      </c>
      <c r="B84" s="20" t="s">
        <v>217</v>
      </c>
      <c r="C84" s="20" t="s">
        <v>9</v>
      </c>
      <c r="D84" s="27">
        <v>95189</v>
      </c>
      <c r="E84" s="20" t="s">
        <v>218</v>
      </c>
    </row>
    <row r="85" spans="1:5">
      <c r="A85" s="20" t="s">
        <v>399</v>
      </c>
      <c r="B85" s="20" t="s">
        <v>496</v>
      </c>
      <c r="C85" s="20" t="s">
        <v>497</v>
      </c>
      <c r="D85" s="27">
        <v>56414</v>
      </c>
      <c r="E85" s="20" t="s">
        <v>498</v>
      </c>
    </row>
    <row r="86" spans="1:5">
      <c r="A86" s="20" t="s">
        <v>344</v>
      </c>
      <c r="B86" s="20" t="s">
        <v>345</v>
      </c>
      <c r="C86" s="20" t="s">
        <v>151</v>
      </c>
      <c r="D86" s="27">
        <v>3172</v>
      </c>
      <c r="E86" s="20" t="s">
        <v>346</v>
      </c>
    </row>
    <row r="87" spans="1:5">
      <c r="A87" s="20" t="s">
        <v>487</v>
      </c>
      <c r="B87" s="20" t="s">
        <v>488</v>
      </c>
      <c r="C87" s="20" t="s">
        <v>489</v>
      </c>
      <c r="D87" s="27">
        <v>74420</v>
      </c>
      <c r="E87" s="20" t="s">
        <v>244</v>
      </c>
    </row>
    <row r="88" spans="1:5">
      <c r="A88" s="20" t="s">
        <v>349</v>
      </c>
      <c r="B88" s="20" t="s">
        <v>350</v>
      </c>
      <c r="C88" s="20" t="s">
        <v>159</v>
      </c>
      <c r="D88" s="27">
        <v>1796</v>
      </c>
      <c r="E88" s="20" t="s">
        <v>351</v>
      </c>
    </row>
    <row r="89" spans="1:5">
      <c r="A89" s="20" t="s">
        <v>682</v>
      </c>
      <c r="B89" s="20" t="s">
        <v>683</v>
      </c>
      <c r="C89" s="20" t="s">
        <v>684</v>
      </c>
      <c r="D89" s="27">
        <v>32105</v>
      </c>
      <c r="E89" s="20" t="s">
        <v>685</v>
      </c>
    </row>
    <row r="90" spans="1:5">
      <c r="A90" s="20" t="s">
        <v>301</v>
      </c>
      <c r="B90" s="20" t="s">
        <v>302</v>
      </c>
      <c r="C90" s="20" t="s">
        <v>107</v>
      </c>
      <c r="D90" s="27">
        <v>99867</v>
      </c>
      <c r="E90" s="20" t="s">
        <v>292</v>
      </c>
    </row>
    <row r="91" spans="1:5">
      <c r="A91" s="20" t="s">
        <v>301</v>
      </c>
      <c r="B91" s="20" t="s">
        <v>595</v>
      </c>
      <c r="C91" s="20" t="s">
        <v>596</v>
      </c>
      <c r="D91" s="27">
        <v>28844</v>
      </c>
      <c r="E91" s="20" t="s">
        <v>597</v>
      </c>
    </row>
    <row r="92" spans="1:5">
      <c r="A92" s="20" t="s">
        <v>257</v>
      </c>
      <c r="B92" s="20" t="s">
        <v>258</v>
      </c>
      <c r="C92" s="20" t="s">
        <v>61</v>
      </c>
      <c r="D92" s="27">
        <v>51262</v>
      </c>
      <c r="E92" s="20" t="s">
        <v>259</v>
      </c>
    </row>
    <row r="93" spans="1:5">
      <c r="A93" s="20" t="s">
        <v>587</v>
      </c>
      <c r="B93" s="20" t="s">
        <v>588</v>
      </c>
      <c r="C93" s="20" t="s">
        <v>589</v>
      </c>
      <c r="D93" s="27">
        <v>45731</v>
      </c>
      <c r="E93" s="20" t="s">
        <v>590</v>
      </c>
    </row>
    <row r="94" spans="1:5">
      <c r="A94" s="20" t="s">
        <v>601</v>
      </c>
      <c r="B94" s="20" t="s">
        <v>602</v>
      </c>
      <c r="C94" s="20" t="s">
        <v>603</v>
      </c>
      <c r="D94" s="27">
        <v>9456</v>
      </c>
      <c r="E94" s="20" t="s">
        <v>604</v>
      </c>
    </row>
    <row r="95" spans="1:5">
      <c r="A95" s="20" t="s">
        <v>540</v>
      </c>
      <c r="B95" s="20" t="s">
        <v>541</v>
      </c>
      <c r="C95" s="20" t="s">
        <v>542</v>
      </c>
      <c r="D95" s="27">
        <v>95355</v>
      </c>
      <c r="E95" s="20" t="s">
        <v>543</v>
      </c>
    </row>
    <row r="96" spans="1:5">
      <c r="A96" s="20" t="s">
        <v>332</v>
      </c>
      <c r="B96" s="20" t="s">
        <v>541</v>
      </c>
      <c r="C96" s="20" t="s">
        <v>805</v>
      </c>
      <c r="D96" s="27">
        <v>79369</v>
      </c>
      <c r="E96" s="20" t="s">
        <v>806</v>
      </c>
    </row>
    <row r="97" spans="1:5">
      <c r="A97" s="20" t="s">
        <v>355</v>
      </c>
      <c r="B97" s="20" t="s">
        <v>356</v>
      </c>
      <c r="C97" s="20" t="s">
        <v>165</v>
      </c>
      <c r="D97" s="27">
        <v>57225</v>
      </c>
      <c r="E97" s="20" t="s">
        <v>357</v>
      </c>
    </row>
    <row r="98" spans="1:5">
      <c r="A98" s="20" t="s">
        <v>392</v>
      </c>
      <c r="B98" s="20" t="s">
        <v>568</v>
      </c>
      <c r="C98" s="20" t="s">
        <v>569</v>
      </c>
      <c r="D98" s="27">
        <v>30459</v>
      </c>
      <c r="E98" s="20" t="s">
        <v>570</v>
      </c>
    </row>
    <row r="99" spans="1:5">
      <c r="A99" s="20" t="s">
        <v>227</v>
      </c>
      <c r="B99" s="20" t="s">
        <v>228</v>
      </c>
      <c r="C99" s="20" t="s">
        <v>26</v>
      </c>
      <c r="D99" s="27">
        <v>15890</v>
      </c>
      <c r="E99" s="20" t="s">
        <v>229</v>
      </c>
    </row>
    <row r="100" spans="1:5">
      <c r="A100" s="20" t="s">
        <v>452</v>
      </c>
      <c r="B100" s="20" t="s">
        <v>499</v>
      </c>
      <c r="C100" s="20" t="s">
        <v>500</v>
      </c>
      <c r="D100" s="27">
        <v>19055</v>
      </c>
      <c r="E100" s="20" t="s">
        <v>501</v>
      </c>
    </row>
    <row r="101" spans="1:5">
      <c r="A101" s="20" t="s">
        <v>750</v>
      </c>
      <c r="B101" s="20" t="s">
        <v>499</v>
      </c>
      <c r="C101" s="20" t="s">
        <v>751</v>
      </c>
      <c r="D101" s="27">
        <v>96479</v>
      </c>
      <c r="E101" s="20" t="s">
        <v>752</v>
      </c>
    </row>
    <row r="102" spans="1:5">
      <c r="A102" s="20" t="s">
        <v>303</v>
      </c>
      <c r="B102" s="20" t="s">
        <v>304</v>
      </c>
      <c r="C102" s="20" t="s">
        <v>110</v>
      </c>
      <c r="D102" s="27">
        <v>66693</v>
      </c>
      <c r="E102" s="20" t="s">
        <v>305</v>
      </c>
    </row>
    <row r="103" spans="1:5">
      <c r="A103" s="20" t="s">
        <v>708</v>
      </c>
      <c r="B103" s="20" t="s">
        <v>709</v>
      </c>
      <c r="C103" s="20" t="s">
        <v>710</v>
      </c>
      <c r="D103" s="27">
        <v>9518</v>
      </c>
      <c r="E103" s="20" t="s">
        <v>711</v>
      </c>
    </row>
    <row r="104" spans="1:5">
      <c r="A104" s="20" t="s">
        <v>859</v>
      </c>
      <c r="B104" s="20" t="s">
        <v>860</v>
      </c>
      <c r="C104" s="20" t="s">
        <v>861</v>
      </c>
      <c r="D104" s="27">
        <v>79848</v>
      </c>
      <c r="E104" s="20" t="s">
        <v>862</v>
      </c>
    </row>
    <row r="105" spans="1:5">
      <c r="A105" s="20" t="s">
        <v>219</v>
      </c>
      <c r="B105" s="20" t="s">
        <v>220</v>
      </c>
      <c r="C105" s="20" t="s">
        <v>13</v>
      </c>
      <c r="D105" s="27">
        <v>10439</v>
      </c>
      <c r="E105" s="20" t="s">
        <v>172</v>
      </c>
    </row>
    <row r="106" spans="1:5">
      <c r="A106" s="20" t="s">
        <v>651</v>
      </c>
      <c r="B106" s="20" t="s">
        <v>652</v>
      </c>
      <c r="C106" s="20" t="s">
        <v>653</v>
      </c>
      <c r="D106" s="27">
        <v>45968</v>
      </c>
      <c r="E106" s="20" t="s">
        <v>654</v>
      </c>
    </row>
    <row r="107" spans="1:5">
      <c r="A107" s="20" t="s">
        <v>389</v>
      </c>
      <c r="B107" s="20" t="s">
        <v>248</v>
      </c>
      <c r="C107" s="20" t="s">
        <v>799</v>
      </c>
      <c r="D107" s="27">
        <v>68519</v>
      </c>
      <c r="E107" s="20" t="s">
        <v>447</v>
      </c>
    </row>
    <row r="108" spans="1:5">
      <c r="A108" s="20" t="s">
        <v>690</v>
      </c>
      <c r="B108" s="20" t="s">
        <v>691</v>
      </c>
      <c r="C108" s="20" t="s">
        <v>692</v>
      </c>
      <c r="D108" s="27">
        <v>16928</v>
      </c>
      <c r="E108" s="20" t="s">
        <v>693</v>
      </c>
    </row>
    <row r="109" spans="1:5">
      <c r="A109" s="20" t="s">
        <v>313</v>
      </c>
      <c r="B109" s="20" t="s">
        <v>694</v>
      </c>
      <c r="C109" s="20" t="s">
        <v>695</v>
      </c>
      <c r="D109" s="27">
        <v>17491</v>
      </c>
      <c r="E109" s="20" t="s">
        <v>696</v>
      </c>
    </row>
    <row r="110" spans="1:5">
      <c r="A110" s="20" t="s">
        <v>452</v>
      </c>
      <c r="B110" s="20" t="s">
        <v>636</v>
      </c>
      <c r="C110" s="20" t="s">
        <v>637</v>
      </c>
      <c r="D110" s="27">
        <v>1723</v>
      </c>
      <c r="E110" s="20" t="s">
        <v>638</v>
      </c>
    </row>
    <row r="111" spans="1:5">
      <c r="A111" s="20" t="s">
        <v>290</v>
      </c>
      <c r="B111" s="20" t="s">
        <v>291</v>
      </c>
      <c r="C111" s="20" t="s">
        <v>97</v>
      </c>
      <c r="D111" s="27">
        <v>99867</v>
      </c>
      <c r="E111" s="20" t="s">
        <v>292</v>
      </c>
    </row>
    <row r="112" spans="1:5">
      <c r="A112" s="20" t="s">
        <v>841</v>
      </c>
      <c r="B112" s="20" t="s">
        <v>842</v>
      </c>
      <c r="C112" s="20" t="s">
        <v>843</v>
      </c>
      <c r="D112" s="27">
        <v>3130</v>
      </c>
      <c r="E112" s="20" t="s">
        <v>844</v>
      </c>
    </row>
    <row r="113" spans="1:5">
      <c r="A113" s="20" t="s">
        <v>272</v>
      </c>
      <c r="B113" s="20" t="s">
        <v>293</v>
      </c>
      <c r="C113" s="20" t="s">
        <v>99</v>
      </c>
      <c r="D113" s="27">
        <v>35516</v>
      </c>
      <c r="E113" s="20" t="s">
        <v>294</v>
      </c>
    </row>
    <row r="114" spans="1:5">
      <c r="A114" s="20" t="s">
        <v>519</v>
      </c>
      <c r="B114" s="20" t="s">
        <v>520</v>
      </c>
      <c r="C114" s="20" t="s">
        <v>521</v>
      </c>
      <c r="D114" s="27">
        <v>93133</v>
      </c>
      <c r="E114" s="20" t="s">
        <v>522</v>
      </c>
    </row>
    <row r="115" spans="1:5">
      <c r="A115" s="20" t="s">
        <v>320</v>
      </c>
      <c r="B115" s="20" t="s">
        <v>321</v>
      </c>
      <c r="C115" s="20" t="s">
        <v>130</v>
      </c>
      <c r="D115" s="27">
        <v>16845</v>
      </c>
      <c r="E115" s="20" t="s">
        <v>322</v>
      </c>
    </row>
    <row r="116" spans="1:5">
      <c r="A116" s="20" t="s">
        <v>269</v>
      </c>
      <c r="B116" s="20" t="s">
        <v>672</v>
      </c>
      <c r="C116" s="20" t="s">
        <v>673</v>
      </c>
      <c r="D116" s="27">
        <v>98547</v>
      </c>
      <c r="E116" s="20" t="s">
        <v>674</v>
      </c>
    </row>
    <row r="117" spans="1:5">
      <c r="A117" s="20" t="s">
        <v>287</v>
      </c>
      <c r="B117" s="20" t="s">
        <v>608</v>
      </c>
      <c r="C117" s="20" t="s">
        <v>609</v>
      </c>
      <c r="D117" s="27">
        <v>29562</v>
      </c>
      <c r="E117" s="20" t="s">
        <v>610</v>
      </c>
    </row>
    <row r="118" spans="1:5">
      <c r="A118" s="20" t="s">
        <v>269</v>
      </c>
      <c r="B118" s="20" t="s">
        <v>270</v>
      </c>
      <c r="C118" s="20" t="s">
        <v>75</v>
      </c>
      <c r="D118" s="27">
        <v>83259</v>
      </c>
      <c r="E118" s="20" t="s">
        <v>271</v>
      </c>
    </row>
    <row r="119" spans="1:5">
      <c r="A119" s="20" t="s">
        <v>399</v>
      </c>
      <c r="B119" s="20" t="s">
        <v>270</v>
      </c>
      <c r="C119" s="20" t="s">
        <v>400</v>
      </c>
      <c r="D119" s="27">
        <v>18146</v>
      </c>
      <c r="E119" s="20" t="s">
        <v>401</v>
      </c>
    </row>
    <row r="120" spans="1:5">
      <c r="A120" s="20" t="s">
        <v>815</v>
      </c>
      <c r="B120" s="20" t="s">
        <v>816</v>
      </c>
      <c r="C120" s="20" t="s">
        <v>817</v>
      </c>
      <c r="D120" s="27">
        <v>88250</v>
      </c>
      <c r="E120" s="20" t="s">
        <v>818</v>
      </c>
    </row>
    <row r="121" spans="1:5">
      <c r="A121" s="20" t="s">
        <v>275</v>
      </c>
      <c r="B121" s="20" t="s">
        <v>409</v>
      </c>
      <c r="C121" s="20" t="s">
        <v>410</v>
      </c>
      <c r="D121" s="27">
        <v>98646</v>
      </c>
      <c r="E121" s="20" t="s">
        <v>411</v>
      </c>
    </row>
    <row r="122" spans="1:5">
      <c r="A122" s="20" t="s">
        <v>248</v>
      </c>
      <c r="B122" s="20" t="s">
        <v>485</v>
      </c>
      <c r="C122" s="20" t="s">
        <v>486</v>
      </c>
      <c r="D122" s="27">
        <v>39112</v>
      </c>
      <c r="E122" s="20" t="s">
        <v>382</v>
      </c>
    </row>
    <row r="123" spans="1:5">
      <c r="A123" s="20" t="s">
        <v>469</v>
      </c>
      <c r="B123" s="20" t="s">
        <v>470</v>
      </c>
      <c r="C123" s="20" t="s">
        <v>471</v>
      </c>
      <c r="D123" s="27">
        <v>54634</v>
      </c>
      <c r="E123" s="20" t="s">
        <v>472</v>
      </c>
    </row>
    <row r="124" spans="1:5">
      <c r="A124" s="20" t="s">
        <v>358</v>
      </c>
      <c r="B124" s="20" t="s">
        <v>359</v>
      </c>
      <c r="C124" s="20" t="s">
        <v>168</v>
      </c>
      <c r="D124" s="27">
        <v>67734</v>
      </c>
      <c r="E124" s="20" t="s">
        <v>360</v>
      </c>
    </row>
    <row r="125" spans="1:5">
      <c r="A125" s="20" t="s">
        <v>284</v>
      </c>
      <c r="B125" s="20" t="s">
        <v>285</v>
      </c>
      <c r="C125" s="20" t="s">
        <v>91</v>
      </c>
      <c r="D125" s="27">
        <v>68723</v>
      </c>
      <c r="E125" s="20" t="s">
        <v>286</v>
      </c>
    </row>
    <row r="126" spans="1:5">
      <c r="A126" s="20" t="s">
        <v>560</v>
      </c>
      <c r="B126" s="20" t="s">
        <v>747</v>
      </c>
      <c r="C126" s="20" t="s">
        <v>748</v>
      </c>
      <c r="D126" s="27">
        <v>15910</v>
      </c>
      <c r="E126" s="20" t="s">
        <v>749</v>
      </c>
    </row>
    <row r="127" spans="1:5">
      <c r="A127" s="20" t="s">
        <v>230</v>
      </c>
      <c r="B127" s="20" t="s">
        <v>231</v>
      </c>
      <c r="C127" s="20" t="s">
        <v>29</v>
      </c>
      <c r="D127" s="27">
        <v>52379</v>
      </c>
      <c r="E127" s="20" t="s">
        <v>232</v>
      </c>
    </row>
    <row r="128" spans="1:5">
      <c r="A128" s="20" t="s">
        <v>441</v>
      </c>
      <c r="B128" s="20" t="s">
        <v>634</v>
      </c>
      <c r="C128" s="20" t="s">
        <v>635</v>
      </c>
      <c r="D128" s="27">
        <v>58093</v>
      </c>
      <c r="E128" s="20" t="s">
        <v>633</v>
      </c>
    </row>
    <row r="129" spans="1:5">
      <c r="A129" s="20" t="s">
        <v>269</v>
      </c>
      <c r="B129" s="20" t="s">
        <v>516</v>
      </c>
      <c r="C129" s="20" t="s">
        <v>517</v>
      </c>
      <c r="D129" s="27">
        <v>86971</v>
      </c>
      <c r="E129" s="20" t="s">
        <v>518</v>
      </c>
    </row>
    <row r="130" spans="1:5">
      <c r="A130" s="20" t="s">
        <v>821</v>
      </c>
      <c r="B130" s="20" t="s">
        <v>822</v>
      </c>
      <c r="C130" s="20" t="s">
        <v>823</v>
      </c>
      <c r="D130" s="27">
        <v>15848</v>
      </c>
      <c r="E130" s="20" t="s">
        <v>546</v>
      </c>
    </row>
    <row r="131" spans="1:5">
      <c r="A131" s="20" t="s">
        <v>369</v>
      </c>
      <c r="B131" s="20" t="s">
        <v>779</v>
      </c>
      <c r="C131" s="20" t="s">
        <v>780</v>
      </c>
      <c r="D131" s="27">
        <v>78337</v>
      </c>
      <c r="E131" s="20" t="s">
        <v>647</v>
      </c>
    </row>
    <row r="132" spans="1:5">
      <c r="A132" s="20" t="s">
        <v>310</v>
      </c>
      <c r="B132" s="20" t="s">
        <v>311</v>
      </c>
      <c r="C132" s="20" t="s">
        <v>119</v>
      </c>
      <c r="D132" s="27">
        <v>14974</v>
      </c>
      <c r="E132" s="20" t="s">
        <v>312</v>
      </c>
    </row>
    <row r="133" spans="1:5">
      <c r="A133" s="20" t="s">
        <v>329</v>
      </c>
      <c r="B133" s="20" t="s">
        <v>311</v>
      </c>
      <c r="C133" s="20" t="s">
        <v>810</v>
      </c>
      <c r="D133" s="27">
        <v>68519</v>
      </c>
      <c r="E133" s="20" t="s">
        <v>447</v>
      </c>
    </row>
    <row r="134" spans="1:5">
      <c r="A134" s="20" t="s">
        <v>251</v>
      </c>
      <c r="B134" s="20" t="s">
        <v>670</v>
      </c>
      <c r="C134" s="20" t="s">
        <v>671</v>
      </c>
      <c r="D134" s="27">
        <v>3048</v>
      </c>
      <c r="E134" s="20" t="s">
        <v>348</v>
      </c>
    </row>
    <row r="135" spans="1:5">
      <c r="A135" s="20" t="s">
        <v>216</v>
      </c>
      <c r="B135" s="20" t="s">
        <v>765</v>
      </c>
      <c r="C135" s="20" t="s">
        <v>766</v>
      </c>
      <c r="D135" s="27">
        <v>79379</v>
      </c>
      <c r="E135" s="20" t="s">
        <v>767</v>
      </c>
    </row>
    <row r="136" spans="1:5">
      <c r="A136" s="20" t="s">
        <v>303</v>
      </c>
      <c r="B136" s="20" t="s">
        <v>257</v>
      </c>
      <c r="C136" s="20" t="s">
        <v>483</v>
      </c>
      <c r="D136" s="27">
        <v>2999</v>
      </c>
      <c r="E136" s="20" t="s">
        <v>484</v>
      </c>
    </row>
    <row r="137" spans="1:5">
      <c r="A137" s="20" t="s">
        <v>326</v>
      </c>
      <c r="B137" s="20" t="s">
        <v>327</v>
      </c>
      <c r="C137" s="20" t="s">
        <v>135</v>
      </c>
      <c r="D137" s="27">
        <v>78050</v>
      </c>
      <c r="E137" s="20" t="s">
        <v>328</v>
      </c>
    </row>
    <row r="138" spans="1:5">
      <c r="A138" s="20" t="s">
        <v>728</v>
      </c>
      <c r="B138" s="20" t="s">
        <v>729</v>
      </c>
      <c r="C138" s="20" t="s">
        <v>730</v>
      </c>
      <c r="D138" s="27">
        <v>3172</v>
      </c>
      <c r="E138" s="20" t="s">
        <v>346</v>
      </c>
    </row>
    <row r="139" spans="1:5">
      <c r="A139" s="20" t="s">
        <v>295</v>
      </c>
      <c r="B139" s="20" t="s">
        <v>296</v>
      </c>
      <c r="C139" s="20" t="s">
        <v>102</v>
      </c>
      <c r="D139" s="27">
        <v>64342</v>
      </c>
      <c r="E139" s="20" t="s">
        <v>297</v>
      </c>
    </row>
    <row r="140" spans="1:5">
      <c r="A140" s="20" t="s">
        <v>392</v>
      </c>
      <c r="B140" s="20" t="s">
        <v>658</v>
      </c>
      <c r="C140" s="20" t="s">
        <v>659</v>
      </c>
      <c r="D140" s="27">
        <v>39218</v>
      </c>
      <c r="E140" s="20" t="s">
        <v>660</v>
      </c>
    </row>
    <row r="141" spans="1:5">
      <c r="A141" s="20" t="s">
        <v>512</v>
      </c>
      <c r="B141" s="20" t="s">
        <v>513</v>
      </c>
      <c r="C141" s="20" t="s">
        <v>514</v>
      </c>
      <c r="D141" s="27">
        <v>21720</v>
      </c>
      <c r="E141" s="20" t="s">
        <v>515</v>
      </c>
    </row>
    <row r="142" spans="1:5">
      <c r="A142" s="20" t="s">
        <v>369</v>
      </c>
      <c r="B142" s="20" t="s">
        <v>370</v>
      </c>
      <c r="C142" s="20" t="s">
        <v>180</v>
      </c>
      <c r="D142" s="27">
        <v>1900</v>
      </c>
      <c r="E142" s="20" t="s">
        <v>371</v>
      </c>
    </row>
    <row r="143" spans="1:5">
      <c r="A143" s="20" t="s">
        <v>463</v>
      </c>
      <c r="B143" s="20" t="s">
        <v>464</v>
      </c>
      <c r="C143" s="20" t="s">
        <v>465</v>
      </c>
      <c r="D143" s="27">
        <v>96199</v>
      </c>
      <c r="E143" s="20" t="s">
        <v>466</v>
      </c>
    </row>
    <row r="144" spans="1:5">
      <c r="A144" s="20" t="s">
        <v>278</v>
      </c>
      <c r="B144" s="20" t="s">
        <v>279</v>
      </c>
      <c r="C144" s="20" t="s">
        <v>84</v>
      </c>
      <c r="D144" s="27">
        <v>41564</v>
      </c>
      <c r="E144" s="20" t="s">
        <v>280</v>
      </c>
    </row>
    <row r="145" spans="1:5">
      <c r="A145" s="20" t="s">
        <v>263</v>
      </c>
      <c r="B145" s="20" t="s">
        <v>785</v>
      </c>
      <c r="C145" s="20" t="s">
        <v>786</v>
      </c>
      <c r="D145" s="27">
        <v>44369</v>
      </c>
      <c r="E145" s="20" t="s">
        <v>398</v>
      </c>
    </row>
    <row r="146" spans="1:5">
      <c r="A146" s="20" t="s">
        <v>591</v>
      </c>
      <c r="B146" s="20" t="s">
        <v>592</v>
      </c>
      <c r="C146" s="20" t="s">
        <v>593</v>
      </c>
      <c r="D146" s="27">
        <v>67434</v>
      </c>
      <c r="E146" s="20" t="s">
        <v>594</v>
      </c>
    </row>
    <row r="147" spans="1:5">
      <c r="A147" s="20" t="s">
        <v>332</v>
      </c>
      <c r="B147" s="20" t="s">
        <v>598</v>
      </c>
      <c r="C147" s="20" t="s">
        <v>599</v>
      </c>
      <c r="D147" s="27">
        <v>21629</v>
      </c>
      <c r="E147" s="20" t="s">
        <v>600</v>
      </c>
    </row>
    <row r="148" spans="1:5">
      <c r="A148" s="20" t="s">
        <v>427</v>
      </c>
      <c r="B148" s="20" t="s">
        <v>428</v>
      </c>
      <c r="C148" s="20" t="s">
        <v>429</v>
      </c>
      <c r="D148" s="27">
        <v>13057</v>
      </c>
      <c r="E148" s="20" t="s">
        <v>172</v>
      </c>
    </row>
    <row r="149" spans="1:5">
      <c r="A149" s="20" t="s">
        <v>536</v>
      </c>
      <c r="B149" s="20" t="s">
        <v>537</v>
      </c>
      <c r="C149" s="20" t="s">
        <v>538</v>
      </c>
      <c r="D149" s="27">
        <v>75031</v>
      </c>
      <c r="E149" s="20" t="s">
        <v>539</v>
      </c>
    </row>
    <row r="150" spans="1:5">
      <c r="A150" s="20" t="s">
        <v>301</v>
      </c>
      <c r="B150" s="20" t="s">
        <v>306</v>
      </c>
      <c r="C150" s="20" t="s">
        <v>113</v>
      </c>
      <c r="D150" s="27">
        <v>65451</v>
      </c>
      <c r="E150" s="20" t="s">
        <v>307</v>
      </c>
    </row>
    <row r="151" spans="1:5">
      <c r="A151" s="20" t="s">
        <v>216</v>
      </c>
      <c r="B151" s="20" t="s">
        <v>502</v>
      </c>
      <c r="C151" s="20" t="s">
        <v>503</v>
      </c>
      <c r="D151" s="27">
        <v>4205</v>
      </c>
      <c r="E151" s="20" t="s">
        <v>95</v>
      </c>
    </row>
    <row r="152" spans="1:5">
      <c r="A152" s="20" t="s">
        <v>272</v>
      </c>
      <c r="B152" s="20" t="s">
        <v>273</v>
      </c>
      <c r="C152" s="20" t="s">
        <v>78</v>
      </c>
      <c r="D152" s="27">
        <v>55268</v>
      </c>
      <c r="E152" s="20" t="s">
        <v>274</v>
      </c>
    </row>
    <row r="153" spans="1:5">
      <c r="A153" s="20" t="s">
        <v>811</v>
      </c>
      <c r="B153" s="20" t="s">
        <v>812</v>
      </c>
      <c r="C153" s="20" t="s">
        <v>813</v>
      </c>
      <c r="D153" s="27">
        <v>8412</v>
      </c>
      <c r="E153" s="20" t="s">
        <v>814</v>
      </c>
    </row>
    <row r="154" spans="1:5">
      <c r="A154" s="20" t="s">
        <v>452</v>
      </c>
      <c r="B154" s="20" t="s">
        <v>553</v>
      </c>
      <c r="C154" s="20" t="s">
        <v>554</v>
      </c>
      <c r="D154" s="27">
        <v>38486</v>
      </c>
      <c r="E154" s="20" t="s">
        <v>555</v>
      </c>
    </row>
    <row r="155" spans="1:5">
      <c r="A155" s="20" t="s">
        <v>380</v>
      </c>
      <c r="B155" s="20" t="s">
        <v>655</v>
      </c>
      <c r="C155" s="20" t="s">
        <v>656</v>
      </c>
      <c r="D155" s="27">
        <v>38302</v>
      </c>
      <c r="E155" s="20" t="s">
        <v>657</v>
      </c>
    </row>
    <row r="156" spans="1:5">
      <c r="A156" s="20" t="s">
        <v>433</v>
      </c>
      <c r="B156" s="20" t="s">
        <v>434</v>
      </c>
      <c r="C156" s="20" t="s">
        <v>435</v>
      </c>
      <c r="D156" s="27">
        <v>1990</v>
      </c>
      <c r="E156" s="20" t="s">
        <v>436</v>
      </c>
    </row>
    <row r="157" spans="1:5">
      <c r="A157" s="20" t="s">
        <v>344</v>
      </c>
      <c r="B157" s="20" t="s">
        <v>829</v>
      </c>
      <c r="C157" s="20" t="s">
        <v>830</v>
      </c>
      <c r="D157" s="27">
        <v>99718</v>
      </c>
      <c r="E157" s="20" t="s">
        <v>831</v>
      </c>
    </row>
    <row r="158" spans="1:5">
      <c r="A158" s="20" t="s">
        <v>323</v>
      </c>
      <c r="B158" s="20" t="s">
        <v>324</v>
      </c>
      <c r="C158" s="20" t="s">
        <v>132</v>
      </c>
      <c r="D158" s="27">
        <v>6909</v>
      </c>
      <c r="E158" s="20" t="s">
        <v>325</v>
      </c>
    </row>
    <row r="159" spans="1:5">
      <c r="A159" s="20" t="s">
        <v>547</v>
      </c>
      <c r="B159" s="20" t="s">
        <v>548</v>
      </c>
      <c r="C159" s="20" t="s">
        <v>549</v>
      </c>
      <c r="D159" s="27">
        <v>4932</v>
      </c>
      <c r="E159" s="20" t="s">
        <v>550</v>
      </c>
    </row>
    <row r="160" spans="1:5">
      <c r="A160" s="20" t="s">
        <v>272</v>
      </c>
      <c r="B160" s="20" t="s">
        <v>824</v>
      </c>
      <c r="C160" s="20" t="s">
        <v>825</v>
      </c>
      <c r="D160" s="27">
        <v>72658</v>
      </c>
      <c r="E160" s="20" t="s">
        <v>826</v>
      </c>
    </row>
    <row r="161" spans="1:5">
      <c r="A161" s="20" t="s">
        <v>448</v>
      </c>
      <c r="B161" s="20" t="s">
        <v>735</v>
      </c>
      <c r="C161" s="20" t="s">
        <v>736</v>
      </c>
      <c r="D161" s="27">
        <v>15234</v>
      </c>
      <c r="E161" s="20" t="s">
        <v>737</v>
      </c>
    </row>
    <row r="162" spans="1:5">
      <c r="A162" s="20" t="s">
        <v>332</v>
      </c>
      <c r="B162" s="20" t="s">
        <v>333</v>
      </c>
      <c r="C162" s="20" t="s">
        <v>141</v>
      </c>
      <c r="D162" s="27">
        <v>86845</v>
      </c>
      <c r="E162" s="20" t="s">
        <v>334</v>
      </c>
    </row>
    <row r="163" spans="1:5">
      <c r="A163" s="20" t="s">
        <v>329</v>
      </c>
      <c r="B163" s="20" t="s">
        <v>330</v>
      </c>
      <c r="C163" s="20" t="s">
        <v>138</v>
      </c>
      <c r="D163" s="27">
        <v>66822</v>
      </c>
      <c r="E163" s="20" t="s">
        <v>331</v>
      </c>
    </row>
    <row r="164" spans="1:5">
      <c r="A164" s="20" t="s">
        <v>313</v>
      </c>
      <c r="B164" s="20" t="s">
        <v>529</v>
      </c>
      <c r="C164" s="20" t="s">
        <v>530</v>
      </c>
      <c r="D164" s="27">
        <v>96486</v>
      </c>
      <c r="E164" s="20" t="s">
        <v>531</v>
      </c>
    </row>
    <row r="165" spans="1:5">
      <c r="A165" s="20" t="s">
        <v>762</v>
      </c>
      <c r="B165" s="20" t="s">
        <v>529</v>
      </c>
      <c r="C165" s="20" t="s">
        <v>763</v>
      </c>
      <c r="D165" s="27">
        <v>4774</v>
      </c>
      <c r="E165" s="20" t="s">
        <v>764</v>
      </c>
    </row>
    <row r="166" spans="1:5">
      <c r="A166" s="20" t="s">
        <v>380</v>
      </c>
      <c r="B166" s="20" t="s">
        <v>381</v>
      </c>
      <c r="C166" s="20" t="s">
        <v>191</v>
      </c>
      <c r="D166" s="27">
        <v>39118</v>
      </c>
      <c r="E166" s="20" t="s">
        <v>382</v>
      </c>
    </row>
    <row r="167" spans="1:5">
      <c r="A167" s="20" t="s">
        <v>642</v>
      </c>
      <c r="B167" s="20" t="s">
        <v>381</v>
      </c>
      <c r="C167" s="20" t="s">
        <v>643</v>
      </c>
      <c r="D167" s="27">
        <v>77839</v>
      </c>
      <c r="E167" s="20" t="s">
        <v>644</v>
      </c>
    </row>
    <row r="168" spans="1:5">
      <c r="A168" s="20" t="s">
        <v>260</v>
      </c>
      <c r="B168" s="20" t="s">
        <v>261</v>
      </c>
      <c r="C168" s="20" t="s">
        <v>65</v>
      </c>
      <c r="D168" s="27">
        <v>57627</v>
      </c>
      <c r="E168" s="20" t="s">
        <v>262</v>
      </c>
    </row>
    <row r="169" spans="1:5">
      <c r="A169" s="20" t="s">
        <v>712</v>
      </c>
      <c r="B169" s="20" t="s">
        <v>835</v>
      </c>
      <c r="C169" s="20" t="s">
        <v>836</v>
      </c>
      <c r="D169" s="27">
        <v>8340</v>
      </c>
      <c r="E169" s="20" t="s">
        <v>837</v>
      </c>
    </row>
    <row r="170" spans="1:5">
      <c r="A170" s="20" t="s">
        <v>573</v>
      </c>
      <c r="B170" s="20" t="s">
        <v>574</v>
      </c>
      <c r="C170" s="20" t="s">
        <v>575</v>
      </c>
      <c r="D170" s="27">
        <v>8805</v>
      </c>
      <c r="E170" s="20" t="s">
        <v>576</v>
      </c>
    </row>
    <row r="171" spans="1:5">
      <c r="A171" s="20" t="s">
        <v>611</v>
      </c>
      <c r="B171" s="20" t="s">
        <v>612</v>
      </c>
      <c r="C171" s="20" t="s">
        <v>613</v>
      </c>
      <c r="D171" s="27">
        <v>93326</v>
      </c>
      <c r="E171" s="20" t="s">
        <v>614</v>
      </c>
    </row>
    <row r="172" spans="1:5">
      <c r="A172" s="20" t="s">
        <v>639</v>
      </c>
      <c r="B172" s="20" t="s">
        <v>640</v>
      </c>
      <c r="C172" s="20" t="s">
        <v>641</v>
      </c>
      <c r="D172" s="27">
        <v>1309</v>
      </c>
      <c r="E172" s="20" t="s">
        <v>579</v>
      </c>
    </row>
    <row r="173" spans="1:5">
      <c r="A173" s="20" t="s">
        <v>845</v>
      </c>
      <c r="B173" s="20" t="s">
        <v>846</v>
      </c>
      <c r="C173" s="20" t="s">
        <v>847</v>
      </c>
      <c r="D173" s="27">
        <v>6265</v>
      </c>
      <c r="E173" s="20" t="s">
        <v>848</v>
      </c>
    </row>
    <row r="174" spans="1:5">
      <c r="A174" s="20" t="s">
        <v>583</v>
      </c>
      <c r="B174" s="20" t="s">
        <v>584</v>
      </c>
      <c r="C174" s="20" t="s">
        <v>585</v>
      </c>
      <c r="D174" s="27">
        <v>88471</v>
      </c>
      <c r="E174" s="20" t="s">
        <v>586</v>
      </c>
    </row>
    <row r="175" spans="1:5">
      <c r="A175" s="20" t="s">
        <v>313</v>
      </c>
      <c r="B175" s="20" t="s">
        <v>467</v>
      </c>
      <c r="C175" s="20" t="s">
        <v>468</v>
      </c>
      <c r="D175" s="27">
        <v>10337</v>
      </c>
      <c r="E175" s="20" t="s">
        <v>172</v>
      </c>
    </row>
    <row r="176" spans="1:5">
      <c r="A176" s="20" t="s">
        <v>338</v>
      </c>
      <c r="B176" s="20" t="s">
        <v>422</v>
      </c>
      <c r="C176" s="20" t="s">
        <v>423</v>
      </c>
      <c r="D176" s="27">
        <v>46537</v>
      </c>
      <c r="E176" s="20" t="s">
        <v>424</v>
      </c>
    </row>
    <row r="177" spans="1:5">
      <c r="A177" s="20" t="s">
        <v>257</v>
      </c>
      <c r="B177" s="20" t="s">
        <v>347</v>
      </c>
      <c r="C177" s="20" t="s">
        <v>155</v>
      </c>
      <c r="D177" s="27">
        <v>3042</v>
      </c>
      <c r="E177" s="20" t="s">
        <v>348</v>
      </c>
    </row>
    <row r="178" spans="1:5">
      <c r="A178" s="20" t="s">
        <v>332</v>
      </c>
      <c r="B178" s="20" t="s">
        <v>526</v>
      </c>
      <c r="C178" s="20" t="s">
        <v>527</v>
      </c>
      <c r="D178" s="27">
        <v>90475</v>
      </c>
      <c r="E178" s="20" t="s">
        <v>528</v>
      </c>
    </row>
    <row r="179" spans="1:5">
      <c r="A179" s="20" t="s">
        <v>352</v>
      </c>
      <c r="B179" s="20" t="s">
        <v>353</v>
      </c>
      <c r="C179" s="20" t="s">
        <v>162</v>
      </c>
      <c r="D179" s="27">
        <v>6333</v>
      </c>
      <c r="E179" s="20" t="s">
        <v>354</v>
      </c>
    </row>
    <row r="180" spans="1:5">
      <c r="A180" s="20" t="s">
        <v>242</v>
      </c>
      <c r="B180" s="20" t="s">
        <v>243</v>
      </c>
      <c r="C180" s="20" t="s">
        <v>43</v>
      </c>
      <c r="D180" s="27">
        <v>74420</v>
      </c>
      <c r="E180" s="20" t="s">
        <v>244</v>
      </c>
    </row>
    <row r="181" spans="1:5">
      <c r="A181" s="20" t="s">
        <v>731</v>
      </c>
      <c r="B181" s="20" t="s">
        <v>732</v>
      </c>
      <c r="C181" s="20" t="s">
        <v>733</v>
      </c>
      <c r="D181" s="27">
        <v>1964</v>
      </c>
      <c r="E181" s="20" t="s">
        <v>734</v>
      </c>
    </row>
    <row r="182" spans="1:5">
      <c r="A182" s="20" t="s">
        <v>287</v>
      </c>
      <c r="B182" s="20" t="s">
        <v>419</v>
      </c>
      <c r="C182" s="20" t="s">
        <v>420</v>
      </c>
      <c r="D182" s="27">
        <v>47179</v>
      </c>
      <c r="E182" s="20" t="s">
        <v>421</v>
      </c>
    </row>
    <row r="183" spans="1:5">
      <c r="A183" s="20" t="s">
        <v>216</v>
      </c>
      <c r="B183" s="20" t="s">
        <v>802</v>
      </c>
      <c r="C183" s="20" t="s">
        <v>803</v>
      </c>
      <c r="D183" s="27">
        <v>15320</v>
      </c>
      <c r="E183" s="20" t="s">
        <v>804</v>
      </c>
    </row>
    <row r="184" spans="1:5">
      <c r="A184" s="20" t="s">
        <v>540</v>
      </c>
      <c r="B184" s="20" t="s">
        <v>544</v>
      </c>
      <c r="C184" s="20" t="s">
        <v>545</v>
      </c>
      <c r="D184" s="27">
        <v>15848</v>
      </c>
      <c r="E184" s="20" t="s">
        <v>546</v>
      </c>
    </row>
    <row r="185" spans="1:5">
      <c r="A185" s="20" t="s">
        <v>233</v>
      </c>
      <c r="B185" s="20" t="s">
        <v>577</v>
      </c>
      <c r="C185" s="20" t="s">
        <v>578</v>
      </c>
      <c r="D185" s="27">
        <v>1279</v>
      </c>
      <c r="E185" s="20" t="s">
        <v>579</v>
      </c>
    </row>
    <row r="186" spans="1:5">
      <c r="A186" s="20" t="s">
        <v>275</v>
      </c>
      <c r="B186" s="20" t="s">
        <v>648</v>
      </c>
      <c r="C186" s="20" t="s">
        <v>649</v>
      </c>
      <c r="D186" s="27">
        <v>39175</v>
      </c>
      <c r="E186" s="20" t="s">
        <v>650</v>
      </c>
    </row>
    <row r="187" spans="1:5">
      <c r="A187" s="20" t="s">
        <v>389</v>
      </c>
      <c r="B187" s="20" t="s">
        <v>390</v>
      </c>
      <c r="C187" s="20" t="s">
        <v>204</v>
      </c>
      <c r="D187" s="27">
        <v>27711</v>
      </c>
      <c r="E187" s="20" t="s">
        <v>391</v>
      </c>
    </row>
    <row r="188" spans="1:5">
      <c r="A188" s="20" t="s">
        <v>476</v>
      </c>
      <c r="B188" s="20" t="s">
        <v>477</v>
      </c>
      <c r="C188" s="20" t="s">
        <v>478</v>
      </c>
      <c r="D188" s="27">
        <v>23556</v>
      </c>
      <c r="E188" s="20" t="s">
        <v>479</v>
      </c>
    </row>
    <row r="189" spans="1:5">
      <c r="A189" s="20" t="s">
        <v>762</v>
      </c>
      <c r="B189" s="20" t="s">
        <v>856</v>
      </c>
      <c r="C189" s="20" t="s">
        <v>857</v>
      </c>
      <c r="D189" s="27">
        <v>8428</v>
      </c>
      <c r="E189" s="20" t="s">
        <v>858</v>
      </c>
    </row>
    <row r="190" spans="1:5">
      <c r="A190" s="20" t="s">
        <v>216</v>
      </c>
      <c r="B190" s="20" t="s">
        <v>705</v>
      </c>
      <c r="C190" s="20" t="s">
        <v>706</v>
      </c>
      <c r="D190" s="27">
        <v>34637</v>
      </c>
      <c r="E190" s="20" t="s">
        <v>707</v>
      </c>
    </row>
    <row r="191" spans="1:5">
      <c r="A191" s="20" t="s">
        <v>392</v>
      </c>
      <c r="B191" s="20" t="s">
        <v>393</v>
      </c>
      <c r="C191" s="20" t="s">
        <v>394</v>
      </c>
      <c r="D191" s="27">
        <v>8289</v>
      </c>
      <c r="E191" s="20" t="s">
        <v>395</v>
      </c>
    </row>
    <row r="192" spans="1:5">
      <c r="A192" s="20" t="s">
        <v>335</v>
      </c>
      <c r="B192" s="20" t="s">
        <v>336</v>
      </c>
      <c r="C192" s="20" t="s">
        <v>143</v>
      </c>
      <c r="D192" s="27">
        <v>4828</v>
      </c>
      <c r="E192" s="20" t="s">
        <v>337</v>
      </c>
    </row>
    <row r="193" spans="1:5">
      <c r="A193" s="20" t="s">
        <v>338</v>
      </c>
      <c r="B193" s="20" t="s">
        <v>339</v>
      </c>
      <c r="C193" s="20" t="s">
        <v>146</v>
      </c>
      <c r="D193" s="27">
        <v>46483</v>
      </c>
      <c r="E193" s="20" t="s">
        <v>340</v>
      </c>
    </row>
    <row r="194" spans="1:5">
      <c r="A194" s="20" t="s">
        <v>332</v>
      </c>
      <c r="B194" s="20" t="s">
        <v>667</v>
      </c>
      <c r="C194" s="20" t="s">
        <v>668</v>
      </c>
      <c r="D194" s="27">
        <v>88430</v>
      </c>
      <c r="E194" s="20" t="s">
        <v>669</v>
      </c>
    </row>
    <row r="195" spans="1:5">
      <c r="A195" s="20" t="s">
        <v>615</v>
      </c>
      <c r="B195" s="20" t="s">
        <v>616</v>
      </c>
      <c r="C195" s="20" t="s">
        <v>617</v>
      </c>
      <c r="D195" s="27">
        <v>4860</v>
      </c>
      <c r="E195" s="20" t="s">
        <v>618</v>
      </c>
    </row>
    <row r="196" spans="1:5">
      <c r="A196" s="20" t="s">
        <v>303</v>
      </c>
      <c r="B196" s="20" t="s">
        <v>796</v>
      </c>
      <c r="C196" s="20" t="s">
        <v>797</v>
      </c>
      <c r="D196" s="27">
        <v>39179</v>
      </c>
      <c r="E196" s="20" t="s">
        <v>798</v>
      </c>
    </row>
    <row r="197" spans="1:5">
      <c r="A197" s="20" t="s">
        <v>701</v>
      </c>
      <c r="B197" s="20" t="s">
        <v>702</v>
      </c>
      <c r="C197" s="20" t="s">
        <v>703</v>
      </c>
      <c r="D197" s="27">
        <v>25548</v>
      </c>
      <c r="E197" s="20" t="s">
        <v>704</v>
      </c>
    </row>
    <row r="198" spans="1:5">
      <c r="A198" s="20" t="s">
        <v>239</v>
      </c>
      <c r="B198" s="20" t="s">
        <v>240</v>
      </c>
      <c r="C198" s="20" t="s">
        <v>39</v>
      </c>
      <c r="D198" s="27">
        <v>1774</v>
      </c>
      <c r="E198" s="20" t="s">
        <v>241</v>
      </c>
    </row>
    <row r="199" spans="1:5">
      <c r="A199" s="20" t="s">
        <v>287</v>
      </c>
      <c r="B199" s="20" t="s">
        <v>240</v>
      </c>
      <c r="C199" s="20" t="s">
        <v>619</v>
      </c>
      <c r="D199" s="27">
        <v>39288</v>
      </c>
      <c r="E199" s="20" t="s">
        <v>620</v>
      </c>
    </row>
    <row r="200" spans="1:5">
      <c r="A200" s="20" t="s">
        <v>303</v>
      </c>
      <c r="B200" s="20" t="s">
        <v>361</v>
      </c>
      <c r="C200" s="20" t="s">
        <v>171</v>
      </c>
      <c r="D200" s="27">
        <v>59368</v>
      </c>
      <c r="E200" s="20" t="s">
        <v>362</v>
      </c>
    </row>
    <row r="201" spans="1:5">
      <c r="A201" s="20" t="s">
        <v>722</v>
      </c>
      <c r="B201" s="20" t="s">
        <v>723</v>
      </c>
      <c r="C201" s="20" t="s">
        <v>724</v>
      </c>
      <c r="D201" s="27">
        <v>68519</v>
      </c>
      <c r="E201" s="20" t="s">
        <v>447</v>
      </c>
    </row>
    <row r="202" spans="1:5">
      <c r="A202" s="20" t="s">
        <v>437</v>
      </c>
      <c r="B202" s="20" t="s">
        <v>438</v>
      </c>
      <c r="C202" s="20" t="s">
        <v>439</v>
      </c>
      <c r="D202" s="27">
        <v>67454</v>
      </c>
      <c r="E202" s="20" t="s">
        <v>440</v>
      </c>
    </row>
    <row r="203" spans="1:5">
      <c r="A203" s="20" t="s">
        <v>221</v>
      </c>
      <c r="B203" s="20" t="s">
        <v>222</v>
      </c>
      <c r="C203" s="20" t="s">
        <v>17</v>
      </c>
      <c r="D203" s="27">
        <v>51702</v>
      </c>
      <c r="E203" s="20" t="s">
        <v>223</v>
      </c>
    </row>
    <row r="204" spans="1:5">
      <c r="A204" s="20" t="s">
        <v>275</v>
      </c>
      <c r="B204" s="20" t="s">
        <v>276</v>
      </c>
      <c r="C204" s="20" t="s">
        <v>81</v>
      </c>
      <c r="D204" s="27">
        <v>63856</v>
      </c>
      <c r="E204" s="20" t="s">
        <v>277</v>
      </c>
    </row>
    <row r="205" spans="1:5">
      <c r="A205" s="20" t="s">
        <v>444</v>
      </c>
      <c r="B205" s="20" t="s">
        <v>827</v>
      </c>
      <c r="C205" s="20" t="s">
        <v>828</v>
      </c>
      <c r="D205" s="27">
        <v>30457</v>
      </c>
      <c r="E205" s="20" t="s">
        <v>570</v>
      </c>
    </row>
    <row r="206" spans="1:5">
      <c r="A206" s="20" t="s">
        <v>556</v>
      </c>
      <c r="B206" s="20" t="s">
        <v>557</v>
      </c>
      <c r="C206" s="20" t="s">
        <v>558</v>
      </c>
      <c r="D206" s="27">
        <v>41199</v>
      </c>
      <c r="E206" s="20" t="s">
        <v>559</v>
      </c>
    </row>
    <row r="207" spans="1:5">
      <c r="A207" s="20" t="s">
        <v>245</v>
      </c>
      <c r="B207" s="20" t="s">
        <v>308</v>
      </c>
      <c r="C207" s="20" t="s">
        <v>116</v>
      </c>
      <c r="D207" s="27">
        <v>39326</v>
      </c>
      <c r="E207" s="20" t="s">
        <v>309</v>
      </c>
    </row>
    <row r="208" spans="1:5">
      <c r="A208" s="20" t="s">
        <v>369</v>
      </c>
      <c r="B208" s="20" t="s">
        <v>645</v>
      </c>
      <c r="C208" s="20" t="s">
        <v>646</v>
      </c>
      <c r="D208" s="27">
        <v>78337</v>
      </c>
      <c r="E208" s="20" t="s">
        <v>647</v>
      </c>
    </row>
    <row r="209" spans="1:5">
      <c r="A209" s="20" t="s">
        <v>385</v>
      </c>
      <c r="B209" s="20" t="s">
        <v>386</v>
      </c>
      <c r="C209" s="20" t="s">
        <v>198</v>
      </c>
      <c r="D209" s="27">
        <v>16816</v>
      </c>
      <c r="E209" s="20" t="s">
        <v>387</v>
      </c>
    </row>
    <row r="210" spans="1:5">
      <c r="A210" s="20" t="s">
        <v>263</v>
      </c>
      <c r="B210" s="20" t="s">
        <v>386</v>
      </c>
      <c r="C210" s="20" t="s">
        <v>794</v>
      </c>
      <c r="D210" s="27">
        <v>27721</v>
      </c>
      <c r="E210" s="20" t="s">
        <v>795</v>
      </c>
    </row>
    <row r="211" spans="1:5">
      <c r="A211" s="20" t="s">
        <v>287</v>
      </c>
      <c r="B211" s="20" t="s">
        <v>288</v>
      </c>
      <c r="C211" s="20" t="s">
        <v>94</v>
      </c>
      <c r="D211" s="27">
        <v>65589</v>
      </c>
      <c r="E211" s="20" t="s">
        <v>289</v>
      </c>
    </row>
    <row r="212" spans="1:5">
      <c r="A212" s="20" t="s">
        <v>363</v>
      </c>
      <c r="B212" s="20" t="s">
        <v>364</v>
      </c>
      <c r="C212" s="20" t="s">
        <v>174</v>
      </c>
      <c r="D212" s="27">
        <v>2625</v>
      </c>
      <c r="E212" s="20" t="s">
        <v>365</v>
      </c>
    </row>
    <row r="213" spans="1:5">
      <c r="A213" s="20" t="s">
        <v>738</v>
      </c>
      <c r="B213" s="20" t="s">
        <v>739</v>
      </c>
      <c r="C213" s="20" t="s">
        <v>740</v>
      </c>
      <c r="D213" s="27">
        <v>18109</v>
      </c>
      <c r="E213" s="20" t="s">
        <v>401</v>
      </c>
    </row>
    <row r="214" spans="1:5">
      <c r="A214" s="20" t="s">
        <v>216</v>
      </c>
      <c r="B214" s="20" t="s">
        <v>832</v>
      </c>
      <c r="C214" s="20" t="s">
        <v>833</v>
      </c>
      <c r="D214" s="27">
        <v>36457</v>
      </c>
      <c r="E214" s="20" t="s">
        <v>834</v>
      </c>
    </row>
    <row r="215" spans="1:5">
      <c r="A215" s="20" t="s">
        <v>303</v>
      </c>
      <c r="B215" s="20" t="s">
        <v>430</v>
      </c>
      <c r="C215" s="20" t="s">
        <v>431</v>
      </c>
      <c r="D215" s="27">
        <v>38855</v>
      </c>
      <c r="E215" s="20" t="s">
        <v>432</v>
      </c>
    </row>
  </sheetData>
  <sortState xmlns:xlrd2="http://schemas.microsoft.com/office/spreadsheetml/2017/richdata2" ref="A5:E215">
    <sortCondition ref="B11:B215"/>
  </sortState>
  <pageMargins left="0.78740157499999996" right="0.78740157499999996" top="0.984251969" bottom="0.984251969" header="0.4921259845" footer="0.4921259845"/>
  <pageSetup paperSize="9" fitToHeight="3" orientation="portrait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98CC6-001D-449B-BD05-43D7DFAE0C55}">
  <sheetPr>
    <tabColor theme="4" tint="-0.249977111117893"/>
  </sheetPr>
  <dimension ref="B2:E11"/>
  <sheetViews>
    <sheetView workbookViewId="0">
      <selection activeCell="R59" sqref="R59"/>
    </sheetView>
  </sheetViews>
  <sheetFormatPr baseColWidth="10" defaultRowHeight="13.2"/>
  <cols>
    <col min="1" max="1" width="3.6640625" customWidth="1"/>
    <col min="2" max="2" width="26.77734375" customWidth="1"/>
  </cols>
  <sheetData>
    <row r="2" spans="2:5" ht="23.4">
      <c r="B2" s="103" t="s">
        <v>944</v>
      </c>
      <c r="C2" s="98"/>
      <c r="D2" s="98"/>
      <c r="E2" s="98"/>
    </row>
    <row r="3" spans="2:5" ht="15.6">
      <c r="B3" s="98"/>
      <c r="C3" s="98"/>
      <c r="D3" s="98"/>
      <c r="E3" s="98"/>
    </row>
    <row r="4" spans="2:5" ht="16.2" thickBot="1">
      <c r="B4" s="102" t="s">
        <v>942</v>
      </c>
      <c r="C4" s="102" t="s">
        <v>940</v>
      </c>
      <c r="D4" s="102" t="s">
        <v>943</v>
      </c>
      <c r="E4" s="102" t="s">
        <v>939</v>
      </c>
    </row>
    <row r="5" spans="2:5" ht="20.399999999999999" customHeight="1">
      <c r="B5" s="99" t="s">
        <v>948</v>
      </c>
      <c r="C5" s="100">
        <v>3</v>
      </c>
      <c r="D5" s="100">
        <v>465.2</v>
      </c>
      <c r="E5" s="100">
        <f>C5*D5</f>
        <v>1395.6</v>
      </c>
    </row>
    <row r="6" spans="2:5" ht="17.399999999999999" customHeight="1">
      <c r="B6" s="104" t="s">
        <v>941</v>
      </c>
      <c r="C6" s="105">
        <v>2</v>
      </c>
      <c r="D6" s="105">
        <v>25</v>
      </c>
      <c r="E6" s="105">
        <f>C6*D6</f>
        <v>50</v>
      </c>
    </row>
    <row r="7" spans="2:5" ht="15.6">
      <c r="B7" s="98"/>
      <c r="C7" s="98"/>
      <c r="D7" s="98"/>
      <c r="E7" s="98"/>
    </row>
    <row r="8" spans="2:5" ht="15.6">
      <c r="B8" s="98"/>
      <c r="C8" s="98"/>
      <c r="D8" s="101" t="s">
        <v>945</v>
      </c>
      <c r="E8" s="98">
        <f>SUM(E5:E6)</f>
        <v>1445.6</v>
      </c>
    </row>
    <row r="9" spans="2:5" ht="15.6">
      <c r="B9" s="98"/>
      <c r="C9" s="106"/>
      <c r="D9" s="107" t="s">
        <v>947</v>
      </c>
      <c r="E9" s="106">
        <f>E8*20%</f>
        <v>289.12</v>
      </c>
    </row>
    <row r="10" spans="2:5" ht="15.6">
      <c r="B10" s="98"/>
      <c r="C10" s="108"/>
      <c r="D10" s="109" t="s">
        <v>946</v>
      </c>
      <c r="E10" s="108">
        <f>SUM(E8:E9)</f>
        <v>1734.7199999999998</v>
      </c>
    </row>
    <row r="11" spans="2:5" ht="15.6">
      <c r="B11" s="98"/>
      <c r="C11" s="98"/>
      <c r="D11" s="98"/>
      <c r="E11" s="98"/>
    </row>
  </sheetData>
  <pageMargins left="0.7" right="0.7" top="0.78740157499999996" bottom="0.78740157499999996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4D930-9F7E-43C7-965C-232D819EDD54}">
  <sheetPr>
    <tabColor rgb="FFFFC000"/>
  </sheetPr>
  <dimension ref="B2:E11"/>
  <sheetViews>
    <sheetView workbookViewId="0">
      <selection activeCell="R59" sqref="R59"/>
    </sheetView>
  </sheetViews>
  <sheetFormatPr baseColWidth="10" defaultRowHeight="13.2"/>
  <cols>
    <col min="1" max="1" width="3.6640625" customWidth="1"/>
    <col min="2" max="2" width="26.77734375" customWidth="1"/>
  </cols>
  <sheetData>
    <row r="2" spans="2:5" ht="23.4">
      <c r="B2" s="103" t="s">
        <v>944</v>
      </c>
      <c r="C2" s="98"/>
      <c r="D2" s="98"/>
      <c r="E2" s="98"/>
    </row>
    <row r="3" spans="2:5" ht="15.6">
      <c r="B3" s="98"/>
      <c r="C3" s="98"/>
      <c r="D3" s="98"/>
      <c r="E3" s="98"/>
    </row>
    <row r="4" spans="2:5" ht="16.2" thickBot="1">
      <c r="B4" s="102" t="s">
        <v>942</v>
      </c>
      <c r="C4" s="102" t="s">
        <v>940</v>
      </c>
      <c r="D4" s="102" t="s">
        <v>943</v>
      </c>
      <c r="E4" s="102" t="s">
        <v>939</v>
      </c>
    </row>
    <row r="5" spans="2:5" ht="20.399999999999999" customHeight="1">
      <c r="B5" s="99" t="s">
        <v>948</v>
      </c>
      <c r="C5" s="100">
        <v>3</v>
      </c>
      <c r="D5" s="110">
        <v>465.2</v>
      </c>
      <c r="E5" s="110">
        <f>C5*D5</f>
        <v>1395.6</v>
      </c>
    </row>
    <row r="6" spans="2:5" ht="17.399999999999999" customHeight="1">
      <c r="B6" s="104" t="s">
        <v>941</v>
      </c>
      <c r="C6" s="105">
        <v>2</v>
      </c>
      <c r="D6" s="111">
        <v>25</v>
      </c>
      <c r="E6" s="111">
        <f>C6*D6</f>
        <v>50</v>
      </c>
    </row>
    <row r="7" spans="2:5" ht="15.6">
      <c r="B7" s="98"/>
      <c r="C7" s="98"/>
      <c r="D7" s="98"/>
      <c r="E7" s="98"/>
    </row>
    <row r="8" spans="2:5" ht="15.6">
      <c r="B8" s="98"/>
      <c r="C8" s="98"/>
      <c r="D8" s="101" t="s">
        <v>945</v>
      </c>
      <c r="E8" s="112">
        <f>SUM(E5:E6)</f>
        <v>1445.6</v>
      </c>
    </row>
    <row r="9" spans="2:5" ht="15.6">
      <c r="B9" s="98"/>
      <c r="C9" s="106"/>
      <c r="D9" s="107" t="s">
        <v>947</v>
      </c>
      <c r="E9" s="106">
        <f>E8*20%</f>
        <v>289.12</v>
      </c>
    </row>
    <row r="10" spans="2:5" ht="15.6">
      <c r="B10" s="98"/>
      <c r="C10" s="108"/>
      <c r="D10" s="109" t="s">
        <v>946</v>
      </c>
      <c r="E10" s="108">
        <f>SUM(E8:E9)</f>
        <v>1734.7199999999998</v>
      </c>
    </row>
    <row r="11" spans="2:5" ht="15.6">
      <c r="B11" s="98"/>
      <c r="C11" s="98"/>
      <c r="D11" s="98"/>
      <c r="E11" s="98"/>
    </row>
  </sheetData>
  <pageMargins left="0.7" right="0.7" top="0.78740157499999996" bottom="0.78740157499999996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C23D1-1B19-4F63-A47F-D4A342E57981}">
  <sheetPr>
    <tabColor theme="4" tint="-0.249977111117893"/>
  </sheetPr>
  <dimension ref="B2:E11"/>
  <sheetViews>
    <sheetView workbookViewId="0">
      <selection activeCell="E25" sqref="E25"/>
    </sheetView>
  </sheetViews>
  <sheetFormatPr baseColWidth="10" defaultRowHeight="13.2"/>
  <cols>
    <col min="1" max="1" width="3.6640625" customWidth="1"/>
    <col min="2" max="2" width="26.77734375" customWidth="1"/>
  </cols>
  <sheetData>
    <row r="2" spans="2:5" ht="23.4">
      <c r="B2" s="103" t="s">
        <v>944</v>
      </c>
      <c r="C2" s="98"/>
      <c r="D2" s="98"/>
      <c r="E2" s="98"/>
    </row>
    <row r="3" spans="2:5" ht="15.6">
      <c r="B3" s="98"/>
      <c r="C3" s="98"/>
      <c r="D3" s="98"/>
      <c r="E3" s="98"/>
    </row>
    <row r="4" spans="2:5" ht="16.2" thickBot="1">
      <c r="B4" s="102" t="s">
        <v>942</v>
      </c>
      <c r="C4" s="102" t="s">
        <v>940</v>
      </c>
      <c r="D4" s="102" t="s">
        <v>943</v>
      </c>
      <c r="E4" s="102" t="s">
        <v>939</v>
      </c>
    </row>
    <row r="5" spans="2:5" ht="20.399999999999999" customHeight="1">
      <c r="B5" s="99" t="s">
        <v>948</v>
      </c>
      <c r="C5" s="100">
        <v>3</v>
      </c>
      <c r="D5" s="110">
        <v>465.2</v>
      </c>
      <c r="E5" s="110">
        <f>C5*D5</f>
        <v>1395.6</v>
      </c>
    </row>
    <row r="6" spans="2:5" ht="17.399999999999999" customHeight="1">
      <c r="B6" s="104" t="s">
        <v>941</v>
      </c>
      <c r="C6" s="105">
        <v>2</v>
      </c>
      <c r="D6" s="111">
        <v>25</v>
      </c>
      <c r="E6" s="111">
        <f>C6*D6</f>
        <v>50</v>
      </c>
    </row>
    <row r="7" spans="2:5" ht="15.6">
      <c r="B7" s="98"/>
      <c r="C7" s="98"/>
      <c r="D7" s="98"/>
      <c r="E7" s="98"/>
    </row>
    <row r="8" spans="2:5" ht="15.6">
      <c r="B8" s="98"/>
      <c r="C8" s="98"/>
      <c r="D8" s="101" t="s">
        <v>945</v>
      </c>
      <c r="E8" s="112">
        <f>SUM(E5:E6)</f>
        <v>1445.6</v>
      </c>
    </row>
    <row r="9" spans="2:5" ht="15.6">
      <c r="B9" s="98"/>
      <c r="C9" s="106"/>
      <c r="D9" s="107" t="s">
        <v>947</v>
      </c>
      <c r="E9" s="106">
        <f>E8*20%</f>
        <v>289.12</v>
      </c>
    </row>
    <row r="10" spans="2:5" ht="15.6">
      <c r="B10" s="98"/>
      <c r="C10" s="113"/>
      <c r="D10" s="114" t="s">
        <v>946</v>
      </c>
      <c r="E10" s="113">
        <f>SUM(E8:E9)</f>
        <v>1734.7199999999998</v>
      </c>
    </row>
    <row r="11" spans="2:5" ht="15.6">
      <c r="B11" s="98"/>
      <c r="C11" s="98"/>
      <c r="D11" s="98"/>
      <c r="E11" s="98"/>
    </row>
  </sheetData>
  <pageMargins left="0.7" right="0.7" top="0.78740157499999996" bottom="0.78740157499999996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D1FC-F873-4EA7-8BE7-447E318E5634}">
  <sheetPr>
    <tabColor rgb="FFFFC000"/>
  </sheetPr>
  <dimension ref="B2:E11"/>
  <sheetViews>
    <sheetView workbookViewId="0">
      <selection activeCell="G25" sqref="G25"/>
    </sheetView>
  </sheetViews>
  <sheetFormatPr baseColWidth="10" defaultRowHeight="13.2"/>
  <cols>
    <col min="1" max="1" width="3.6640625" customWidth="1"/>
    <col min="2" max="2" width="26.77734375" customWidth="1"/>
  </cols>
  <sheetData>
    <row r="2" spans="2:5" ht="23.4">
      <c r="B2" s="103" t="s">
        <v>944</v>
      </c>
      <c r="C2" s="98"/>
      <c r="D2" s="98"/>
      <c r="E2" s="98"/>
    </row>
    <row r="3" spans="2:5" ht="15.6">
      <c r="B3" s="98"/>
      <c r="C3" s="98"/>
      <c r="D3" s="98"/>
      <c r="E3" s="98"/>
    </row>
    <row r="4" spans="2:5" ht="16.2" thickBot="1">
      <c r="B4" s="102" t="s">
        <v>942</v>
      </c>
      <c r="C4" s="102" t="s">
        <v>940</v>
      </c>
      <c r="D4" s="102" t="s">
        <v>943</v>
      </c>
      <c r="E4" s="102" t="s">
        <v>939</v>
      </c>
    </row>
    <row r="5" spans="2:5" ht="20.399999999999999" customHeight="1">
      <c r="B5" s="99" t="s">
        <v>948</v>
      </c>
      <c r="C5" s="100">
        <v>3</v>
      </c>
      <c r="D5" s="110">
        <v>465.2</v>
      </c>
      <c r="E5" s="110">
        <f>C5*D5</f>
        <v>1395.6</v>
      </c>
    </row>
    <row r="6" spans="2:5" ht="17.399999999999999" customHeight="1">
      <c r="B6" s="104" t="s">
        <v>941</v>
      </c>
      <c r="C6" s="105">
        <v>2</v>
      </c>
      <c r="D6" s="111">
        <v>25</v>
      </c>
      <c r="E6" s="111">
        <f>C6*D6</f>
        <v>50</v>
      </c>
    </row>
    <row r="7" spans="2:5" ht="15.6">
      <c r="B7" s="98"/>
      <c r="C7" s="98"/>
      <c r="D7" s="98"/>
      <c r="E7" s="98"/>
    </row>
    <row r="8" spans="2:5" ht="15.6">
      <c r="B8" s="98"/>
      <c r="C8" s="98"/>
      <c r="D8" s="101" t="s">
        <v>945</v>
      </c>
      <c r="E8" s="112">
        <f>SUM(E5:E6)</f>
        <v>1445.6</v>
      </c>
    </row>
    <row r="9" spans="2:5" ht="15.6">
      <c r="B9" s="98"/>
      <c r="C9" s="106"/>
      <c r="D9" s="107" t="s">
        <v>947</v>
      </c>
      <c r="E9" s="106">
        <f>E8*20%</f>
        <v>289.12</v>
      </c>
    </row>
    <row r="10" spans="2:5" ht="16.2" thickBot="1">
      <c r="B10" s="98"/>
      <c r="C10" s="115"/>
      <c r="D10" s="116" t="s">
        <v>946</v>
      </c>
      <c r="E10" s="115">
        <f>SUM(E8:E9)</f>
        <v>1734.7199999999998</v>
      </c>
    </row>
    <row r="11" spans="2:5" ht="16.2" thickTop="1">
      <c r="B11" s="98"/>
      <c r="C11" s="98"/>
      <c r="D11" s="98"/>
      <c r="E11" s="98"/>
    </row>
  </sheetData>
  <pageMargins left="0.7" right="0.7" top="0.78740157499999996" bottom="0.78740157499999996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BBF7-8902-4F5B-88FE-ABA280DE63E7}">
  <sheetPr>
    <tabColor theme="8" tint="-0.249977111117893"/>
  </sheetPr>
  <dimension ref="B2:F11"/>
  <sheetViews>
    <sheetView workbookViewId="0">
      <selection activeCell="D32" sqref="D32"/>
    </sheetView>
  </sheetViews>
  <sheetFormatPr baseColWidth="10" defaultRowHeight="13.2"/>
  <cols>
    <col min="1" max="1" width="3.6640625" customWidth="1"/>
    <col min="2" max="2" width="26.77734375" customWidth="1"/>
    <col min="6" max="6" width="4.44140625" customWidth="1"/>
  </cols>
  <sheetData>
    <row r="2" spans="2:6" ht="23.4">
      <c r="B2" s="103" t="s">
        <v>944</v>
      </c>
      <c r="C2" s="98"/>
      <c r="D2" s="98"/>
      <c r="E2" s="98"/>
    </row>
    <row r="3" spans="2:6" ht="15.6">
      <c r="B3" s="98"/>
      <c r="C3" s="98"/>
      <c r="D3" s="98"/>
      <c r="E3" s="98"/>
    </row>
    <row r="4" spans="2:6" ht="16.2" thickBot="1">
      <c r="B4" s="102" t="s">
        <v>942</v>
      </c>
      <c r="C4" s="102" t="s">
        <v>940</v>
      </c>
      <c r="D4" s="102" t="s">
        <v>943</v>
      </c>
      <c r="E4" s="102" t="s">
        <v>939</v>
      </c>
    </row>
    <row r="5" spans="2:6" ht="20.399999999999999" customHeight="1">
      <c r="B5" s="99" t="s">
        <v>948</v>
      </c>
      <c r="C5" s="100">
        <v>3</v>
      </c>
      <c r="D5" s="110">
        <v>465.2</v>
      </c>
      <c r="E5" s="110">
        <f>C5*D5</f>
        <v>1395.6</v>
      </c>
    </row>
    <row r="6" spans="2:6" ht="17.399999999999999" customHeight="1">
      <c r="B6" s="104" t="s">
        <v>941</v>
      </c>
      <c r="C6" s="105">
        <v>2</v>
      </c>
      <c r="D6" s="111">
        <v>25</v>
      </c>
      <c r="E6" s="111">
        <f>C6*D6</f>
        <v>50</v>
      </c>
    </row>
    <row r="7" spans="2:6" ht="15.6">
      <c r="B7" s="98"/>
      <c r="C7" s="98"/>
      <c r="D7" s="98"/>
      <c r="E7" s="98"/>
    </row>
    <row r="8" spans="2:6" ht="24" customHeight="1">
      <c r="B8" s="98"/>
      <c r="C8" s="98"/>
      <c r="D8" s="101" t="s">
        <v>945</v>
      </c>
      <c r="E8" s="112">
        <f>SUM(E5:E6)</f>
        <v>1445.6</v>
      </c>
      <c r="F8" s="117"/>
    </row>
    <row r="9" spans="2:6" ht="20.399999999999999">
      <c r="B9" s="98"/>
      <c r="C9" s="106"/>
      <c r="D9" s="107" t="s">
        <v>947</v>
      </c>
      <c r="E9" s="106"/>
      <c r="F9" s="118" t="s">
        <v>930</v>
      </c>
    </row>
    <row r="10" spans="2:6" ht="21" thickBot="1">
      <c r="B10" s="98"/>
      <c r="C10" s="115"/>
      <c r="D10" s="116" t="s">
        <v>946</v>
      </c>
      <c r="E10" s="119"/>
      <c r="F10" s="118" t="s">
        <v>930</v>
      </c>
    </row>
    <row r="11" spans="2:6" ht="16.2" thickTop="1">
      <c r="B11" s="98"/>
      <c r="C11" s="98"/>
      <c r="D11" s="98"/>
      <c r="E11" s="98"/>
    </row>
  </sheetData>
  <conditionalFormatting sqref="E9">
    <cfRule type="expression" dxfId="9" priority="5">
      <formula>E9=$E$8*20%</formula>
    </cfRule>
  </conditionalFormatting>
  <conditionalFormatting sqref="F8">
    <cfRule type="expression" dxfId="8" priority="4">
      <formula>COUNTA(#REF!)&gt;0</formula>
    </cfRule>
  </conditionalFormatting>
  <conditionalFormatting sqref="F9">
    <cfRule type="expression" dxfId="7" priority="3">
      <formula>E9=$E$8*20%</formula>
    </cfRule>
  </conditionalFormatting>
  <conditionalFormatting sqref="F10">
    <cfRule type="expression" dxfId="6" priority="2">
      <formula>$E$10=$E$9+$E$8</formula>
    </cfRule>
  </conditionalFormatting>
  <conditionalFormatting sqref="E10">
    <cfRule type="expression" dxfId="5" priority="1">
      <formula>$E$10=$E$9+$E$8</formula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B316-14ED-45D6-AC28-D92F1E11CD5B}">
  <sheetPr>
    <tabColor rgb="FFFFC000"/>
  </sheetPr>
  <dimension ref="B2:F11"/>
  <sheetViews>
    <sheetView workbookViewId="0">
      <selection activeCell="R59" sqref="R59"/>
    </sheetView>
  </sheetViews>
  <sheetFormatPr baseColWidth="10" defaultRowHeight="13.2"/>
  <cols>
    <col min="1" max="1" width="3.6640625" customWidth="1"/>
    <col min="2" max="2" width="26.77734375" customWidth="1"/>
    <col min="6" max="6" width="4.44140625" customWidth="1"/>
  </cols>
  <sheetData>
    <row r="2" spans="2:6" ht="23.4">
      <c r="B2" s="103" t="s">
        <v>944</v>
      </c>
      <c r="C2" s="98"/>
      <c r="D2" s="98"/>
      <c r="E2" s="98"/>
    </row>
    <row r="3" spans="2:6" ht="15.6">
      <c r="B3" s="98"/>
      <c r="C3" s="98"/>
      <c r="D3" s="98"/>
      <c r="E3" s="98"/>
    </row>
    <row r="4" spans="2:6" ht="16.2" thickBot="1">
      <c r="B4" s="102" t="s">
        <v>942</v>
      </c>
      <c r="C4" s="102" t="s">
        <v>940</v>
      </c>
      <c r="D4" s="102" t="s">
        <v>943</v>
      </c>
      <c r="E4" s="102" t="s">
        <v>939</v>
      </c>
    </row>
    <row r="5" spans="2:6" ht="20.399999999999999" customHeight="1">
      <c r="B5" s="99" t="s">
        <v>948</v>
      </c>
      <c r="C5" s="100">
        <v>3</v>
      </c>
      <c r="D5" s="110">
        <v>465.2</v>
      </c>
      <c r="E5" s="110">
        <f>C5*D5</f>
        <v>1395.6</v>
      </c>
    </row>
    <row r="6" spans="2:6" ht="17.399999999999999" customHeight="1">
      <c r="B6" s="104" t="s">
        <v>941</v>
      </c>
      <c r="C6" s="105">
        <v>2</v>
      </c>
      <c r="D6" s="111">
        <v>25</v>
      </c>
      <c r="E6" s="111">
        <f>C6*D6</f>
        <v>50</v>
      </c>
    </row>
    <row r="7" spans="2:6" ht="15.6">
      <c r="B7" s="98"/>
      <c r="C7" s="98"/>
      <c r="D7" s="98"/>
      <c r="E7" s="98"/>
    </row>
    <row r="8" spans="2:6" ht="24" customHeight="1">
      <c r="B8" s="98"/>
      <c r="C8" s="98"/>
      <c r="D8" s="101" t="s">
        <v>945</v>
      </c>
      <c r="E8" s="112">
        <f>SUM(E5:E6)</f>
        <v>1445.6</v>
      </c>
      <c r="F8" s="117"/>
    </row>
    <row r="9" spans="2:6" ht="20.399999999999999">
      <c r="B9" s="98"/>
      <c r="C9" s="106"/>
      <c r="D9" s="107" t="s">
        <v>947</v>
      </c>
      <c r="E9" s="106">
        <f>E8*20%</f>
        <v>289.12</v>
      </c>
      <c r="F9" s="118" t="s">
        <v>930</v>
      </c>
    </row>
    <row r="10" spans="2:6" ht="21" thickBot="1">
      <c r="B10" s="98"/>
      <c r="C10" s="115"/>
      <c r="D10" s="116" t="s">
        <v>946</v>
      </c>
      <c r="E10" s="119">
        <f>SUM(E8:E9)</f>
        <v>1734.7199999999998</v>
      </c>
      <c r="F10" s="118" t="s">
        <v>930</v>
      </c>
    </row>
    <row r="11" spans="2:6" ht="16.2" thickTop="1">
      <c r="B11" s="98"/>
      <c r="C11" s="98"/>
      <c r="D11" s="98"/>
      <c r="E11" s="98"/>
    </row>
  </sheetData>
  <conditionalFormatting sqref="E9">
    <cfRule type="expression" dxfId="4" priority="6">
      <formula>E9=$E$8*20%</formula>
    </cfRule>
  </conditionalFormatting>
  <conditionalFormatting sqref="F8">
    <cfRule type="expression" dxfId="3" priority="5">
      <formula>COUNTA(#REF!)&gt;0</formula>
    </cfRule>
  </conditionalFormatting>
  <conditionalFormatting sqref="F9">
    <cfRule type="expression" dxfId="2" priority="4">
      <formula>E9=$E$8*20%</formula>
    </cfRule>
  </conditionalFormatting>
  <conditionalFormatting sqref="F10">
    <cfRule type="expression" dxfId="1" priority="2">
      <formula>$E$10=$E$9+$E$8</formula>
    </cfRule>
  </conditionalFormatting>
  <conditionalFormatting sqref="E10">
    <cfRule type="expression" dxfId="0" priority="1">
      <formula>$E$10=$E$9+$E$8</formula>
    </cfRule>
  </conditionalFormatting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0F11-F992-420B-8CBC-6F64644BBBFA}">
  <sheetPr>
    <tabColor theme="8" tint="-0.249977111117893"/>
  </sheetPr>
  <dimension ref="A1:B15"/>
  <sheetViews>
    <sheetView zoomScaleNormal="100" zoomScalePageLayoutView="160" workbookViewId="0">
      <selection activeCell="K32" sqref="K32"/>
    </sheetView>
  </sheetViews>
  <sheetFormatPr baseColWidth="10" defaultRowHeight="13.2"/>
  <cols>
    <col min="1" max="1" width="29.21875" style="91" customWidth="1"/>
    <col min="2" max="2" width="19" style="91" customWidth="1"/>
    <col min="3" max="3" width="7.77734375" style="91" customWidth="1"/>
    <col min="4" max="4" width="7.33203125" style="91" customWidth="1"/>
    <col min="5" max="5" width="7.21875" style="91" customWidth="1"/>
    <col min="6" max="6" width="5.5546875" style="91" customWidth="1"/>
    <col min="7" max="7" width="6.109375" style="91" customWidth="1"/>
    <col min="8" max="8" width="11.5546875" style="91"/>
    <col min="9" max="9" width="9.6640625" style="91" customWidth="1"/>
    <col min="10" max="10" width="11.5546875" style="91"/>
    <col min="11" max="11" width="13.88671875" style="91" customWidth="1"/>
    <col min="12" max="16384" width="11.5546875" style="91"/>
  </cols>
  <sheetData>
    <row r="1" spans="1:2" ht="15.6">
      <c r="A1" s="120" t="s">
        <v>949</v>
      </c>
      <c r="B1" s="121"/>
    </row>
    <row r="2" spans="1:2" ht="22.95" customHeight="1">
      <c r="A2" s="121"/>
      <c r="B2" s="121"/>
    </row>
    <row r="3" spans="1:2" ht="14.4">
      <c r="A3" s="122" t="s">
        <v>950</v>
      </c>
      <c r="B3" s="122" t="s">
        <v>951</v>
      </c>
    </row>
    <row r="4" spans="1:2">
      <c r="A4" s="123" t="s">
        <v>953</v>
      </c>
      <c r="B4" s="124">
        <v>180544</v>
      </c>
    </row>
    <row r="5" spans="1:2">
      <c r="A5" s="125" t="s">
        <v>954</v>
      </c>
      <c r="B5" s="126">
        <v>115443</v>
      </c>
    </row>
    <row r="6" spans="1:2">
      <c r="A6" s="127" t="s">
        <v>955</v>
      </c>
      <c r="B6" s="128">
        <v>65541</v>
      </c>
    </row>
    <row r="7" spans="1:2">
      <c r="A7" s="125" t="s">
        <v>956</v>
      </c>
      <c r="B7" s="126">
        <v>102717</v>
      </c>
    </row>
    <row r="8" spans="1:2">
      <c r="A8" s="127" t="s">
        <v>957</v>
      </c>
      <c r="B8" s="128">
        <v>40677</v>
      </c>
    </row>
    <row r="9" spans="1:2">
      <c r="A9" s="125" t="s">
        <v>958</v>
      </c>
      <c r="B9" s="126">
        <v>54725</v>
      </c>
    </row>
    <row r="10" spans="1:2">
      <c r="A10" s="127" t="s">
        <v>959</v>
      </c>
      <c r="B10" s="128">
        <v>53866</v>
      </c>
    </row>
    <row r="11" spans="1:2">
      <c r="A11" s="125" t="s">
        <v>960</v>
      </c>
      <c r="B11" s="126">
        <v>21263</v>
      </c>
    </row>
    <row r="12" spans="1:2">
      <c r="A12" s="127" t="s">
        <v>961</v>
      </c>
      <c r="B12" s="128">
        <v>37458</v>
      </c>
    </row>
    <row r="13" spans="1:2" ht="16.2" thickBot="1">
      <c r="A13" s="129" t="s">
        <v>962</v>
      </c>
      <c r="B13" s="130">
        <f>SUM(B4:B12)</f>
        <v>672234</v>
      </c>
    </row>
    <row r="14" spans="1:2" ht="13.8" thickTop="1"/>
    <row r="15" spans="1:2">
      <c r="A15" s="138" t="s">
        <v>975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CA790-B48E-47ED-914C-70F4B9CF7ACB}">
  <dimension ref="A1:B14"/>
  <sheetViews>
    <sheetView workbookViewId="0">
      <selection activeCell="A31" sqref="A31"/>
    </sheetView>
  </sheetViews>
  <sheetFormatPr baseColWidth="10" defaultRowHeight="13.2"/>
  <cols>
    <col min="1" max="1" width="31.33203125" bestFit="1" customWidth="1"/>
    <col min="2" max="2" width="16.6640625" bestFit="1" customWidth="1"/>
  </cols>
  <sheetData>
    <row r="1" spans="1:2" ht="15.6">
      <c r="A1" s="120" t="s">
        <v>949</v>
      </c>
      <c r="B1" s="121"/>
    </row>
    <row r="2" spans="1:2" ht="15.6">
      <c r="A2" s="121"/>
      <c r="B2" s="121"/>
    </row>
    <row r="3" spans="1:2" ht="14.4">
      <c r="A3" s="122" t="s">
        <v>950</v>
      </c>
      <c r="B3" s="122" t="s">
        <v>952</v>
      </c>
    </row>
    <row r="4" spans="1:2">
      <c r="A4" s="123" t="s">
        <v>953</v>
      </c>
      <c r="B4" s="124"/>
    </row>
    <row r="5" spans="1:2">
      <c r="A5" s="125" t="s">
        <v>954</v>
      </c>
      <c r="B5" s="126"/>
    </row>
    <row r="6" spans="1:2">
      <c r="A6" s="127" t="s">
        <v>955</v>
      </c>
      <c r="B6" s="128"/>
    </row>
    <row r="7" spans="1:2">
      <c r="A7" s="125" t="s">
        <v>956</v>
      </c>
      <c r="B7" s="126"/>
    </row>
    <row r="8" spans="1:2">
      <c r="A8" s="127" t="s">
        <v>957</v>
      </c>
      <c r="B8" s="128"/>
    </row>
    <row r="9" spans="1:2">
      <c r="A9" s="125" t="s">
        <v>958</v>
      </c>
      <c r="B9" s="126"/>
    </row>
    <row r="10" spans="1:2">
      <c r="A10" s="127" t="s">
        <v>959</v>
      </c>
      <c r="B10" s="128"/>
    </row>
    <row r="11" spans="1:2">
      <c r="A11" s="125" t="s">
        <v>960</v>
      </c>
      <c r="B11" s="126"/>
    </row>
    <row r="12" spans="1:2">
      <c r="A12" s="127" t="s">
        <v>961</v>
      </c>
      <c r="B12" s="128"/>
    </row>
    <row r="13" spans="1:2" ht="16.2" thickBot="1">
      <c r="A13" s="129" t="s">
        <v>962</v>
      </c>
      <c r="B13" s="130">
        <f>SUM(B4:B12)</f>
        <v>0</v>
      </c>
    </row>
    <row r="14" spans="1:2" ht="13.8" thickTop="1"/>
  </sheetData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80A1F-223A-4E2F-A395-BD597854E365}">
  <sheetPr>
    <tabColor theme="4" tint="-0.249977111117893"/>
  </sheetPr>
  <dimension ref="A1:D10"/>
  <sheetViews>
    <sheetView zoomScaleNormal="100" workbookViewId="0">
      <selection activeCell="J18" sqref="J18"/>
    </sheetView>
  </sheetViews>
  <sheetFormatPr baseColWidth="10" defaultRowHeight="13.2"/>
  <cols>
    <col min="1" max="1" width="6.21875" customWidth="1"/>
    <col min="2" max="2" width="15.44140625" customWidth="1"/>
    <col min="3" max="3" width="22.88671875" bestFit="1" customWidth="1"/>
  </cols>
  <sheetData>
    <row r="1" spans="1:4" ht="15.6">
      <c r="A1" s="136" t="s">
        <v>964</v>
      </c>
    </row>
    <row r="2" spans="1:4" ht="13.8" thickBot="1"/>
    <row r="3" spans="1:4" ht="15.6">
      <c r="A3" s="137"/>
      <c r="B3" s="137" t="s">
        <v>965</v>
      </c>
      <c r="C3" s="137" t="s">
        <v>966</v>
      </c>
      <c r="D3" s="137" t="s">
        <v>967</v>
      </c>
    </row>
    <row r="4" spans="1:4" ht="15.6">
      <c r="A4" s="131">
        <v>1</v>
      </c>
      <c r="B4" s="132" t="s">
        <v>968</v>
      </c>
      <c r="C4" s="133"/>
      <c r="D4" s="133"/>
    </row>
    <row r="5" spans="1:4" ht="15.6">
      <c r="A5" s="131"/>
      <c r="B5" s="132"/>
      <c r="C5" s="134"/>
      <c r="D5" s="134"/>
    </row>
    <row r="6" spans="1:4" ht="15.6">
      <c r="A6" s="131"/>
      <c r="B6" s="132"/>
      <c r="C6" s="134"/>
      <c r="D6" s="134"/>
    </row>
    <row r="7" spans="1:4" ht="15.6">
      <c r="A7" s="131"/>
      <c r="B7" s="132"/>
      <c r="C7" s="134"/>
      <c r="D7" s="134"/>
    </row>
    <row r="8" spans="1:4" ht="15.6">
      <c r="A8" s="131"/>
      <c r="B8" s="132"/>
      <c r="C8" s="134"/>
      <c r="D8" s="134"/>
    </row>
    <row r="9" spans="1:4" ht="15.6">
      <c r="A9" s="131"/>
      <c r="B9" s="132"/>
      <c r="C9" s="134"/>
      <c r="D9" s="134"/>
    </row>
    <row r="10" spans="1:4" ht="16.2" thickBot="1">
      <c r="A10" s="131"/>
      <c r="B10" s="132"/>
      <c r="C10" s="135"/>
      <c r="D10" s="135"/>
    </row>
  </sheetData>
  <phoneticPr fontId="61" type="noConversion"/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3664E-1663-4725-9AF9-01EC937797EC}">
  <dimension ref="A1:D10"/>
  <sheetViews>
    <sheetView zoomScaleNormal="100" workbookViewId="0">
      <selection activeCell="E13" sqref="E13"/>
    </sheetView>
  </sheetViews>
  <sheetFormatPr baseColWidth="10" defaultRowHeight="13.2"/>
  <cols>
    <col min="1" max="1" width="6.21875" customWidth="1"/>
    <col min="2" max="2" width="15.44140625" customWidth="1"/>
    <col min="3" max="3" width="22.88671875" bestFit="1" customWidth="1"/>
  </cols>
  <sheetData>
    <row r="1" spans="1:4" ht="15.6">
      <c r="A1" s="136" t="s">
        <v>964</v>
      </c>
    </row>
    <row r="2" spans="1:4" ht="13.8" thickBot="1"/>
    <row r="3" spans="1:4" ht="15.6">
      <c r="A3" s="137"/>
      <c r="B3" s="137" t="s">
        <v>965</v>
      </c>
      <c r="C3" s="137" t="s">
        <v>966</v>
      </c>
      <c r="D3" s="137" t="s">
        <v>967</v>
      </c>
    </row>
    <row r="4" spans="1:4" ht="15.6">
      <c r="A4" s="131">
        <v>1</v>
      </c>
      <c r="B4" s="132" t="s">
        <v>968</v>
      </c>
      <c r="C4" s="133"/>
      <c r="D4" s="133"/>
    </row>
    <row r="5" spans="1:4" ht="15.6">
      <c r="A5" s="131">
        <v>2</v>
      </c>
      <c r="B5" s="132" t="s">
        <v>969</v>
      </c>
      <c r="C5" s="134"/>
      <c r="D5" s="134"/>
    </row>
    <row r="6" spans="1:4" ht="15.6">
      <c r="A6" s="131">
        <v>3</v>
      </c>
      <c r="B6" s="132" t="s">
        <v>970</v>
      </c>
      <c r="C6" s="134"/>
      <c r="D6" s="134"/>
    </row>
    <row r="7" spans="1:4" ht="15.6">
      <c r="A7" s="131">
        <v>4</v>
      </c>
      <c r="B7" s="132" t="s">
        <v>971</v>
      </c>
      <c r="C7" s="134"/>
      <c r="D7" s="134"/>
    </row>
    <row r="8" spans="1:4" ht="15.6">
      <c r="A8" s="131">
        <v>5</v>
      </c>
      <c r="B8" s="132" t="s">
        <v>972</v>
      </c>
      <c r="C8" s="134"/>
      <c r="D8" s="134"/>
    </row>
    <row r="9" spans="1:4" ht="15.6">
      <c r="A9" s="131">
        <v>6</v>
      </c>
      <c r="B9" s="132" t="s">
        <v>973</v>
      </c>
      <c r="C9" s="134"/>
      <c r="D9" s="134"/>
    </row>
    <row r="10" spans="1:4" ht="16.2" thickBot="1">
      <c r="A10" s="131">
        <v>7</v>
      </c>
      <c r="B10" s="132" t="s">
        <v>974</v>
      </c>
      <c r="C10" s="135"/>
      <c r="D10" s="135"/>
    </row>
  </sheetData>
  <phoneticPr fontId="61" type="noConversion"/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B9899-ACB7-40AD-A8B9-2565D8FAFCEF}">
  <sheetPr>
    <tabColor theme="4" tint="-0.249977111117893"/>
  </sheetPr>
  <dimension ref="A2:P70"/>
  <sheetViews>
    <sheetView zoomScaleNormal="100" workbookViewId="0">
      <selection activeCell="C4" sqref="C4"/>
    </sheetView>
  </sheetViews>
  <sheetFormatPr baseColWidth="10" defaultColWidth="11" defaultRowHeight="13.8"/>
  <cols>
    <col min="1" max="1" width="20.6640625" style="20" bestFit="1" customWidth="1"/>
    <col min="2" max="2" width="26" style="2" bestFit="1" customWidth="1"/>
    <col min="3" max="3" width="12.6640625" style="2" bestFit="1" customWidth="1"/>
    <col min="4" max="4" width="6" style="2" bestFit="1" customWidth="1"/>
    <col min="5" max="5" width="12.6640625" style="2" bestFit="1" customWidth="1"/>
    <col min="6" max="6" width="5.6640625" style="2" customWidth="1"/>
    <col min="7" max="7" width="11" style="2"/>
    <col min="8" max="8" width="11" style="2" hidden="1" customWidth="1"/>
    <col min="9" max="9" width="1.6640625" style="2" hidden="1" customWidth="1"/>
    <col min="10" max="11" width="11" style="2"/>
    <col min="12" max="13" width="0" style="2" hidden="1" customWidth="1"/>
    <col min="14" max="14" width="16" style="2" customWidth="1"/>
    <col min="15" max="16384" width="11" style="2"/>
  </cols>
  <sheetData>
    <row r="2" spans="1:16" ht="14.4">
      <c r="A2" s="12"/>
      <c r="B2" s="1"/>
      <c r="C2" s="1"/>
      <c r="D2" s="1"/>
      <c r="E2" s="1"/>
      <c r="G2" s="13" t="s">
        <v>206</v>
      </c>
      <c r="H2" s="1"/>
      <c r="I2" s="1"/>
      <c r="J2" s="1"/>
      <c r="K2" s="1"/>
      <c r="L2" s="1"/>
      <c r="M2" s="1"/>
      <c r="N2" s="1"/>
      <c r="O2" s="1"/>
      <c r="P2" s="1"/>
    </row>
    <row r="3" spans="1:16" ht="15.6">
      <c r="A3" s="12"/>
      <c r="B3" s="14"/>
      <c r="C3" s="5"/>
      <c r="D3" s="5"/>
      <c r="E3" s="5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6" customHeight="1">
      <c r="A4" s="15"/>
      <c r="B4" s="16" t="s">
        <v>2</v>
      </c>
      <c r="C4" s="5"/>
      <c r="D4" s="5"/>
      <c r="E4" s="5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2"/>
      <c r="B5" s="1"/>
      <c r="C5" s="1"/>
      <c r="D5" s="1"/>
      <c r="E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1"/>
      <c r="B6" s="9"/>
      <c r="C6" s="9"/>
      <c r="D6" s="9"/>
      <c r="E6" s="9"/>
      <c r="G6" s="1"/>
      <c r="H6" s="1">
        <f>COUNTIF(H8:H70,"WAHR")</f>
        <v>0</v>
      </c>
      <c r="I6" s="5">
        <v>4</v>
      </c>
      <c r="J6" s="1"/>
      <c r="K6" s="1"/>
      <c r="L6" s="1"/>
      <c r="M6" s="1"/>
      <c r="N6" s="1"/>
      <c r="O6" s="1"/>
      <c r="P6" s="1"/>
    </row>
    <row r="7" spans="1:16" ht="19.5" customHeight="1">
      <c r="A7" s="10" t="s">
        <v>3</v>
      </c>
      <c r="B7" s="10" t="s">
        <v>4</v>
      </c>
      <c r="C7" s="10" t="s">
        <v>5</v>
      </c>
      <c r="D7" s="10" t="s">
        <v>6</v>
      </c>
      <c r="E7" s="10"/>
      <c r="F7" s="10" t="s">
        <v>7</v>
      </c>
      <c r="G7" s="1"/>
      <c r="H7" s="1" t="s">
        <v>207</v>
      </c>
      <c r="I7" s="1"/>
      <c r="J7" s="1"/>
      <c r="K7" s="1"/>
      <c r="L7" s="1"/>
      <c r="M7" s="1"/>
      <c r="N7" s="1"/>
      <c r="O7" s="1"/>
      <c r="P7" s="1"/>
    </row>
    <row r="8" spans="1:16">
      <c r="A8" s="11" t="s">
        <v>8</v>
      </c>
      <c r="B8" s="11" t="s">
        <v>9</v>
      </c>
      <c r="C8" s="11" t="s">
        <v>10</v>
      </c>
      <c r="D8" s="9"/>
      <c r="E8" s="9" t="s">
        <v>11</v>
      </c>
      <c r="G8" s="1"/>
      <c r="H8" s="1"/>
      <c r="I8" s="1"/>
      <c r="J8" s="1"/>
      <c r="K8" s="1"/>
      <c r="L8" s="17">
        <f>J8+K8</f>
        <v>0</v>
      </c>
      <c r="M8" s="1"/>
      <c r="N8" s="1"/>
      <c r="O8" s="1"/>
      <c r="P8" s="1"/>
    </row>
    <row r="9" spans="1:16">
      <c r="A9" s="11" t="s">
        <v>12</v>
      </c>
      <c r="B9" s="11" t="s">
        <v>13</v>
      </c>
      <c r="C9" s="11" t="s">
        <v>14</v>
      </c>
      <c r="D9" s="9"/>
      <c r="E9" s="9" t="s">
        <v>15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1" t="s">
        <v>16</v>
      </c>
      <c r="B10" s="11" t="s">
        <v>17</v>
      </c>
      <c r="C10" s="11" t="s">
        <v>18</v>
      </c>
      <c r="D10" s="9">
        <v>70563</v>
      </c>
      <c r="E10" s="9" t="s">
        <v>208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1" t="s">
        <v>21</v>
      </c>
      <c r="B11" s="11" t="s">
        <v>22</v>
      </c>
      <c r="C11" s="11" t="s">
        <v>23</v>
      </c>
      <c r="D11" s="9"/>
      <c r="E11" s="9" t="s">
        <v>24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1" t="s">
        <v>25</v>
      </c>
      <c r="B12" s="11" t="s">
        <v>26</v>
      </c>
      <c r="C12" s="11" t="s">
        <v>27</v>
      </c>
      <c r="D12" s="9"/>
      <c r="E12" s="9" t="s">
        <v>24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1" t="s">
        <v>28</v>
      </c>
      <c r="B13" s="11" t="s">
        <v>29</v>
      </c>
      <c r="C13" s="11" t="s">
        <v>30</v>
      </c>
      <c r="D13" s="9"/>
      <c r="E13" s="9" t="s">
        <v>11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1" t="s">
        <v>31</v>
      </c>
      <c r="B14" s="11" t="s">
        <v>32</v>
      </c>
      <c r="C14" s="11" t="s">
        <v>33</v>
      </c>
      <c r="D14" s="9">
        <v>28001</v>
      </c>
      <c r="E14" s="9" t="s">
        <v>34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1" t="s">
        <v>35</v>
      </c>
      <c r="B15" s="11" t="s">
        <v>36</v>
      </c>
      <c r="C15" s="11" t="s">
        <v>37</v>
      </c>
      <c r="D15" s="9">
        <v>52066</v>
      </c>
      <c r="E15" s="9" t="s">
        <v>208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1" t="s">
        <v>38</v>
      </c>
      <c r="B16" s="11" t="s">
        <v>39</v>
      </c>
      <c r="C16" s="11" t="s">
        <v>40</v>
      </c>
      <c r="D16" s="9">
        <v>1734</v>
      </c>
      <c r="E16" s="9" t="s">
        <v>41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5.6">
      <c r="A17" s="11" t="s">
        <v>42</v>
      </c>
      <c r="B17" s="11" t="s">
        <v>43</v>
      </c>
      <c r="C17" s="11" t="s">
        <v>44</v>
      </c>
      <c r="D17" s="9">
        <v>21240</v>
      </c>
      <c r="E17" s="9" t="s">
        <v>45</v>
      </c>
      <c r="G17" s="18" t="s">
        <v>870</v>
      </c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1" t="s">
        <v>46</v>
      </c>
      <c r="B18" s="11" t="s">
        <v>47</v>
      </c>
      <c r="C18" s="11" t="s">
        <v>48</v>
      </c>
      <c r="D18" s="9">
        <v>25100</v>
      </c>
      <c r="E18" s="9" t="s">
        <v>49</v>
      </c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1" t="s">
        <v>50</v>
      </c>
      <c r="B19" s="11" t="s">
        <v>51</v>
      </c>
      <c r="C19" s="11" t="s">
        <v>52</v>
      </c>
      <c r="D19" s="9">
        <v>4110</v>
      </c>
      <c r="E19" s="9" t="s">
        <v>53</v>
      </c>
    </row>
    <row r="20" spans="1:16">
      <c r="A20" s="11" t="s">
        <v>54</v>
      </c>
      <c r="B20" s="11" t="s">
        <v>55</v>
      </c>
      <c r="C20" s="11" t="s">
        <v>56</v>
      </c>
      <c r="D20" s="9"/>
      <c r="E20" s="9" t="s">
        <v>11</v>
      </c>
    </row>
    <row r="21" spans="1:16">
      <c r="A21" s="11" t="s">
        <v>57</v>
      </c>
      <c r="B21" s="11" t="s">
        <v>58</v>
      </c>
      <c r="C21" s="11" t="s">
        <v>59</v>
      </c>
      <c r="D21" s="2">
        <v>2534</v>
      </c>
      <c r="E21" s="9" t="s">
        <v>11</v>
      </c>
    </row>
    <row r="22" spans="1:16">
      <c r="A22" s="11" t="s">
        <v>60</v>
      </c>
      <c r="B22" s="11" t="s">
        <v>61</v>
      </c>
      <c r="C22" s="11" t="s">
        <v>62</v>
      </c>
      <c r="D22" s="9">
        <v>98124</v>
      </c>
      <c r="E22" s="9" t="s">
        <v>63</v>
      </c>
    </row>
    <row r="23" spans="1:16">
      <c r="A23" s="11" t="s">
        <v>64</v>
      </c>
      <c r="B23" s="11" t="s">
        <v>65</v>
      </c>
      <c r="C23" s="11" t="s">
        <v>66</v>
      </c>
      <c r="D23" s="9">
        <v>50739</v>
      </c>
      <c r="E23" s="9" t="s">
        <v>208</v>
      </c>
    </row>
    <row r="24" spans="1:16">
      <c r="A24" s="11" t="s">
        <v>67</v>
      </c>
      <c r="B24" s="11" t="s">
        <v>68</v>
      </c>
      <c r="C24" s="11" t="s">
        <v>69</v>
      </c>
      <c r="D24" s="9">
        <v>68306</v>
      </c>
      <c r="E24" s="9" t="s">
        <v>208</v>
      </c>
    </row>
    <row r="25" spans="1:16">
      <c r="A25" s="11" t="s">
        <v>70</v>
      </c>
      <c r="B25" s="11" t="s">
        <v>71</v>
      </c>
      <c r="C25" s="11" t="s">
        <v>72</v>
      </c>
      <c r="D25" s="9">
        <v>13008</v>
      </c>
      <c r="E25" s="9" t="s">
        <v>73</v>
      </c>
    </row>
    <row r="26" spans="1:16">
      <c r="A26" s="11" t="s">
        <v>74</v>
      </c>
      <c r="B26" s="11" t="s">
        <v>75</v>
      </c>
      <c r="C26" s="11" t="s">
        <v>76</v>
      </c>
      <c r="D26" s="9">
        <v>75012</v>
      </c>
      <c r="E26" s="9" t="s">
        <v>73</v>
      </c>
    </row>
    <row r="27" spans="1:16">
      <c r="A27" s="11" t="s">
        <v>77</v>
      </c>
      <c r="B27" s="11" t="s">
        <v>78</v>
      </c>
      <c r="C27" s="11" t="s">
        <v>79</v>
      </c>
      <c r="D27" s="9">
        <v>37100</v>
      </c>
      <c r="E27" s="9" t="s">
        <v>49</v>
      </c>
    </row>
    <row r="28" spans="1:16">
      <c r="A28" s="11" t="s">
        <v>80</v>
      </c>
      <c r="B28" s="11" t="s">
        <v>81</v>
      </c>
      <c r="C28" s="11" t="s">
        <v>82</v>
      </c>
      <c r="D28" s="9"/>
      <c r="E28" s="9" t="s">
        <v>11</v>
      </c>
    </row>
    <row r="29" spans="1:16">
      <c r="A29" s="11" t="s">
        <v>83</v>
      </c>
      <c r="B29" s="11" t="s">
        <v>84</v>
      </c>
      <c r="C29" s="11" t="s">
        <v>85</v>
      </c>
      <c r="D29" s="9"/>
      <c r="E29" s="9" t="s">
        <v>86</v>
      </c>
    </row>
    <row r="30" spans="1:16">
      <c r="A30" s="11" t="s">
        <v>87</v>
      </c>
      <c r="B30" s="11" t="s">
        <v>88</v>
      </c>
      <c r="C30" s="11" t="s">
        <v>89</v>
      </c>
      <c r="D30" s="9"/>
      <c r="E30" s="9" t="s">
        <v>86</v>
      </c>
    </row>
    <row r="31" spans="1:16">
      <c r="A31" s="11" t="s">
        <v>90</v>
      </c>
      <c r="B31" s="11" t="s">
        <v>91</v>
      </c>
      <c r="C31" s="11" t="s">
        <v>92</v>
      </c>
      <c r="D31" s="9">
        <v>59801</v>
      </c>
      <c r="E31" s="9" t="s">
        <v>63</v>
      </c>
    </row>
    <row r="32" spans="1:16">
      <c r="A32" s="11" t="s">
        <v>93</v>
      </c>
      <c r="B32" s="11" t="s">
        <v>94</v>
      </c>
      <c r="C32" s="11" t="s">
        <v>95</v>
      </c>
      <c r="D32" s="9">
        <v>4179</v>
      </c>
      <c r="E32" s="9" t="s">
        <v>208</v>
      </c>
    </row>
    <row r="33" spans="1:8">
      <c r="A33" s="11" t="s">
        <v>96</v>
      </c>
      <c r="B33" s="11" t="s">
        <v>97</v>
      </c>
      <c r="C33" s="11" t="s">
        <v>76</v>
      </c>
      <c r="D33" s="9">
        <v>75007</v>
      </c>
      <c r="E33" s="9" t="s">
        <v>73</v>
      </c>
    </row>
    <row r="34" spans="1:8">
      <c r="A34" s="11" t="s">
        <v>209</v>
      </c>
      <c r="B34" s="11" t="s">
        <v>99</v>
      </c>
      <c r="C34" s="11" t="s">
        <v>100</v>
      </c>
      <c r="D34" s="9">
        <v>80805</v>
      </c>
      <c r="E34" s="9" t="s">
        <v>208</v>
      </c>
      <c r="H34" s="19" t="b">
        <f>A34="Christoph  Mayerling"</f>
        <v>0</v>
      </c>
    </row>
    <row r="35" spans="1:8">
      <c r="A35" s="11" t="s">
        <v>101</v>
      </c>
      <c r="B35" s="11" t="s">
        <v>102</v>
      </c>
      <c r="C35" s="11" t="s">
        <v>76</v>
      </c>
      <c r="D35" s="9">
        <v>75016</v>
      </c>
      <c r="E35" s="9" t="s">
        <v>73</v>
      </c>
    </row>
    <row r="36" spans="1:8">
      <c r="A36" s="11" t="s">
        <v>103</v>
      </c>
      <c r="B36" s="11" t="s">
        <v>104</v>
      </c>
      <c r="C36" s="11" t="s">
        <v>105</v>
      </c>
      <c r="D36" s="9">
        <v>67000</v>
      </c>
      <c r="E36" s="9" t="s">
        <v>73</v>
      </c>
    </row>
    <row r="37" spans="1:8">
      <c r="A37" s="11" t="s">
        <v>106</v>
      </c>
      <c r="B37" s="11" t="s">
        <v>107</v>
      </c>
      <c r="C37" s="11" t="s">
        <v>108</v>
      </c>
      <c r="D37" s="9">
        <v>24100</v>
      </c>
      <c r="E37" s="9" t="s">
        <v>49</v>
      </c>
    </row>
    <row r="38" spans="1:8">
      <c r="A38" s="11" t="s">
        <v>109</v>
      </c>
      <c r="B38" s="11" t="s">
        <v>110</v>
      </c>
      <c r="C38" s="11" t="s">
        <v>111</v>
      </c>
      <c r="D38" s="9">
        <v>8022</v>
      </c>
      <c r="E38" s="9" t="s">
        <v>34</v>
      </c>
    </row>
    <row r="39" spans="1:8">
      <c r="A39" s="11" t="s">
        <v>112</v>
      </c>
      <c r="B39" s="11" t="s">
        <v>113</v>
      </c>
      <c r="C39" s="11" t="s">
        <v>114</v>
      </c>
      <c r="D39" s="9">
        <v>99362</v>
      </c>
      <c r="E39" s="9" t="s">
        <v>63</v>
      </c>
    </row>
    <row r="40" spans="1:8">
      <c r="A40" s="11" t="s">
        <v>115</v>
      </c>
      <c r="B40" s="11" t="s">
        <v>116</v>
      </c>
      <c r="C40" s="11" t="s">
        <v>117</v>
      </c>
      <c r="D40" s="9">
        <v>44087</v>
      </c>
      <c r="E40" s="9" t="s">
        <v>208</v>
      </c>
    </row>
    <row r="41" spans="1:8">
      <c r="A41" s="11" t="s">
        <v>118</v>
      </c>
      <c r="B41" s="11" t="s">
        <v>119</v>
      </c>
      <c r="C41" s="11" t="s">
        <v>120</v>
      </c>
      <c r="D41" s="9">
        <v>44000</v>
      </c>
      <c r="E41" s="9" t="s">
        <v>73</v>
      </c>
    </row>
    <row r="42" spans="1:8">
      <c r="A42" s="11" t="s">
        <v>121</v>
      </c>
      <c r="B42" s="11" t="s">
        <v>122</v>
      </c>
      <c r="C42" s="11" t="s">
        <v>123</v>
      </c>
      <c r="D42" s="9">
        <v>80100</v>
      </c>
      <c r="E42" s="9" t="s">
        <v>49</v>
      </c>
    </row>
    <row r="43" spans="1:8">
      <c r="A43" s="11" t="s">
        <v>124</v>
      </c>
      <c r="B43" s="11" t="s">
        <v>125</v>
      </c>
      <c r="C43" s="11" t="s">
        <v>76</v>
      </c>
      <c r="D43" s="9">
        <v>75007</v>
      </c>
      <c r="E43" s="9" t="s">
        <v>73</v>
      </c>
    </row>
    <row r="44" spans="1:8">
      <c r="A44" s="11" t="s">
        <v>126</v>
      </c>
      <c r="B44" s="11" t="s">
        <v>127</v>
      </c>
      <c r="C44" s="11" t="s">
        <v>128</v>
      </c>
      <c r="D44" s="9">
        <v>42100</v>
      </c>
      <c r="E44" s="9" t="s">
        <v>49</v>
      </c>
    </row>
    <row r="45" spans="1:8">
      <c r="A45" s="11" t="s">
        <v>129</v>
      </c>
      <c r="B45" s="11" t="s">
        <v>130</v>
      </c>
      <c r="C45" s="11" t="s">
        <v>89</v>
      </c>
      <c r="D45" s="9"/>
      <c r="E45" s="9" t="s">
        <v>86</v>
      </c>
    </row>
    <row r="46" spans="1:8">
      <c r="A46" s="11" t="s">
        <v>210</v>
      </c>
      <c r="B46" s="11" t="s">
        <v>132</v>
      </c>
      <c r="C46" s="11" t="s">
        <v>133</v>
      </c>
      <c r="D46" s="9">
        <v>59000</v>
      </c>
      <c r="E46" s="9" t="s">
        <v>73</v>
      </c>
      <c r="H46" s="19" t="b">
        <f>A46="Johann Mayerhofer"</f>
        <v>0</v>
      </c>
    </row>
    <row r="47" spans="1:8">
      <c r="A47" s="11" t="s">
        <v>134</v>
      </c>
      <c r="B47" s="11" t="s">
        <v>135</v>
      </c>
      <c r="C47" s="11" t="s">
        <v>136</v>
      </c>
      <c r="D47" s="9">
        <v>87123</v>
      </c>
      <c r="E47" s="9" t="s">
        <v>63</v>
      </c>
    </row>
    <row r="48" spans="1:8">
      <c r="A48" s="11" t="s">
        <v>137</v>
      </c>
      <c r="B48" s="11" t="s">
        <v>138</v>
      </c>
      <c r="C48" s="11" t="s">
        <v>139</v>
      </c>
      <c r="D48" s="9">
        <v>99508</v>
      </c>
      <c r="E48" s="9" t="s">
        <v>63</v>
      </c>
    </row>
    <row r="49" spans="1:8">
      <c r="A49" s="11" t="s">
        <v>140</v>
      </c>
      <c r="B49" s="11" t="s">
        <v>141</v>
      </c>
      <c r="C49" s="11" t="s">
        <v>27</v>
      </c>
      <c r="D49" s="9"/>
      <c r="E49" s="9" t="s">
        <v>24</v>
      </c>
    </row>
    <row r="50" spans="1:8">
      <c r="A50" s="11" t="s">
        <v>142</v>
      </c>
      <c r="B50" s="11" t="s">
        <v>143</v>
      </c>
      <c r="C50" s="11" t="s">
        <v>144</v>
      </c>
      <c r="D50" s="9">
        <v>8200</v>
      </c>
      <c r="E50" s="9" t="s">
        <v>41</v>
      </c>
    </row>
    <row r="51" spans="1:8">
      <c r="A51" s="11" t="s">
        <v>145</v>
      </c>
      <c r="B51" s="11" t="s">
        <v>146</v>
      </c>
      <c r="C51" s="11" t="s">
        <v>27</v>
      </c>
      <c r="D51" s="9"/>
      <c r="E51" s="9" t="s">
        <v>24</v>
      </c>
    </row>
    <row r="52" spans="1:8">
      <c r="A52" s="11" t="s">
        <v>147</v>
      </c>
      <c r="B52" s="11" t="s">
        <v>148</v>
      </c>
      <c r="C52" s="11" t="s">
        <v>149</v>
      </c>
      <c r="D52" s="9"/>
      <c r="E52" s="9" t="s">
        <v>24</v>
      </c>
      <c r="H52" s="19" t="b">
        <f>A52="Harmony  Mayer"</f>
        <v>0</v>
      </c>
    </row>
    <row r="53" spans="1:8">
      <c r="A53" s="11" t="s">
        <v>150</v>
      </c>
      <c r="B53" s="11" t="s">
        <v>151</v>
      </c>
      <c r="C53" s="11" t="s">
        <v>152</v>
      </c>
      <c r="D53" s="9">
        <v>8010</v>
      </c>
      <c r="E53" s="9" t="s">
        <v>153</v>
      </c>
    </row>
    <row r="54" spans="1:8">
      <c r="A54" s="11" t="s">
        <v>154</v>
      </c>
      <c r="B54" s="11" t="s">
        <v>155</v>
      </c>
      <c r="C54" s="11" t="s">
        <v>156</v>
      </c>
      <c r="D54" s="9">
        <v>1203</v>
      </c>
      <c r="E54" s="9" t="s">
        <v>157</v>
      </c>
    </row>
    <row r="55" spans="1:8">
      <c r="A55" s="11" t="s">
        <v>158</v>
      </c>
      <c r="B55" s="11" t="s">
        <v>159</v>
      </c>
      <c r="C55" s="11" t="s">
        <v>160</v>
      </c>
      <c r="D55" s="9">
        <v>82520</v>
      </c>
      <c r="E55" s="9" t="s">
        <v>63</v>
      </c>
      <c r="H55" s="19" t="b">
        <f>A55="Rene Mayerbeer"</f>
        <v>0</v>
      </c>
    </row>
    <row r="56" spans="1:8">
      <c r="A56" s="11" t="s">
        <v>161</v>
      </c>
      <c r="B56" s="11" t="s">
        <v>162</v>
      </c>
      <c r="C56" s="11" t="s">
        <v>163</v>
      </c>
      <c r="D56" s="9">
        <v>97219</v>
      </c>
      <c r="E56" s="9" t="s">
        <v>63</v>
      </c>
    </row>
    <row r="57" spans="1:8">
      <c r="A57" s="11" t="s">
        <v>164</v>
      </c>
      <c r="B57" s="11" t="s">
        <v>165</v>
      </c>
      <c r="C57" s="11" t="s">
        <v>166</v>
      </c>
      <c r="D57" s="9">
        <v>31000</v>
      </c>
      <c r="E57" s="9" t="s">
        <v>73</v>
      </c>
    </row>
    <row r="58" spans="1:8">
      <c r="A58" s="11" t="s">
        <v>167</v>
      </c>
      <c r="B58" s="11" t="s">
        <v>168</v>
      </c>
      <c r="C58" s="11" t="s">
        <v>169</v>
      </c>
      <c r="D58" s="9"/>
      <c r="E58" s="9" t="s">
        <v>11</v>
      </c>
    </row>
    <row r="59" spans="1:8">
      <c r="A59" s="11" t="s">
        <v>170</v>
      </c>
      <c r="B59" s="11" t="s">
        <v>211</v>
      </c>
      <c r="C59" s="11" t="s">
        <v>59</v>
      </c>
      <c r="D59" s="2">
        <v>2534</v>
      </c>
      <c r="E59" s="9" t="s">
        <v>153</v>
      </c>
    </row>
    <row r="60" spans="1:8">
      <c r="A60" s="11" t="s">
        <v>173</v>
      </c>
      <c r="B60" s="11" t="s">
        <v>174</v>
      </c>
      <c r="C60" s="11" t="s">
        <v>175</v>
      </c>
      <c r="D60" s="9">
        <v>60528</v>
      </c>
      <c r="E60" s="9" t="s">
        <v>208</v>
      </c>
    </row>
    <row r="61" spans="1:8">
      <c r="A61" s="11" t="s">
        <v>176</v>
      </c>
      <c r="B61" s="11" t="s">
        <v>177</v>
      </c>
      <c r="C61" s="11" t="s">
        <v>178</v>
      </c>
      <c r="D61" s="9">
        <v>78000</v>
      </c>
      <c r="E61" s="9" t="s">
        <v>73</v>
      </c>
    </row>
    <row r="62" spans="1:8">
      <c r="A62" s="11" t="s">
        <v>179</v>
      </c>
      <c r="B62" s="11" t="s">
        <v>180</v>
      </c>
      <c r="C62" s="11" t="s">
        <v>181</v>
      </c>
      <c r="D62" s="9"/>
      <c r="E62" s="9" t="s">
        <v>24</v>
      </c>
    </row>
    <row r="63" spans="1:8">
      <c r="A63" s="11" t="s">
        <v>182</v>
      </c>
      <c r="B63" s="11" t="s">
        <v>183</v>
      </c>
      <c r="C63" s="11" t="s">
        <v>27</v>
      </c>
      <c r="D63" s="9"/>
      <c r="E63" s="9" t="s">
        <v>24</v>
      </c>
    </row>
    <row r="64" spans="1:8">
      <c r="A64" s="11" t="s">
        <v>184</v>
      </c>
      <c r="B64" s="11" t="s">
        <v>185</v>
      </c>
      <c r="C64" s="11" t="s">
        <v>186</v>
      </c>
      <c r="D64" s="9">
        <v>20100</v>
      </c>
      <c r="E64" s="9" t="s">
        <v>49</v>
      </c>
    </row>
    <row r="65" spans="1:5">
      <c r="A65" s="11" t="s">
        <v>187</v>
      </c>
      <c r="B65" s="11" t="s">
        <v>212</v>
      </c>
      <c r="C65" s="11" t="s">
        <v>59</v>
      </c>
      <c r="D65" s="9">
        <v>2534</v>
      </c>
      <c r="E65" s="9" t="s">
        <v>153</v>
      </c>
    </row>
    <row r="66" spans="1:5">
      <c r="A66" s="11" t="s">
        <v>190</v>
      </c>
      <c r="B66" s="11" t="s">
        <v>191</v>
      </c>
      <c r="C66" s="11" t="s">
        <v>192</v>
      </c>
      <c r="D66" s="9">
        <v>5020</v>
      </c>
      <c r="E66" s="9" t="s">
        <v>153</v>
      </c>
    </row>
    <row r="67" spans="1:5">
      <c r="A67" s="11" t="s">
        <v>193</v>
      </c>
      <c r="B67" s="11" t="s">
        <v>194</v>
      </c>
      <c r="C67" s="11" t="s">
        <v>195</v>
      </c>
      <c r="D67" s="9">
        <v>1756</v>
      </c>
      <c r="E67" s="9" t="s">
        <v>196</v>
      </c>
    </row>
    <row r="68" spans="1:5">
      <c r="A68" s="11" t="s">
        <v>197</v>
      </c>
      <c r="B68" s="11" t="s">
        <v>198</v>
      </c>
      <c r="C68" s="11" t="s">
        <v>199</v>
      </c>
      <c r="D68" s="9">
        <v>83720</v>
      </c>
      <c r="E68" s="9" t="s">
        <v>63</v>
      </c>
    </row>
    <row r="69" spans="1:5">
      <c r="A69" s="11" t="s">
        <v>200</v>
      </c>
      <c r="B69" s="11" t="s">
        <v>201</v>
      </c>
      <c r="C69" s="11" t="s">
        <v>202</v>
      </c>
      <c r="D69" s="9">
        <v>97827</v>
      </c>
      <c r="E69" s="9" t="s">
        <v>63</v>
      </c>
    </row>
    <row r="70" spans="1:5">
      <c r="A70" s="11" t="s">
        <v>203</v>
      </c>
      <c r="B70" s="11" t="s">
        <v>204</v>
      </c>
      <c r="C70" s="11" t="s">
        <v>205</v>
      </c>
      <c r="D70" s="9">
        <v>98466</v>
      </c>
      <c r="E70" s="9" t="s">
        <v>63</v>
      </c>
    </row>
  </sheetData>
  <conditionalFormatting sqref="A34 A46 A52 A55">
    <cfRule type="containsText" dxfId="47" priority="1" operator="containsText" text="Mayer">
      <formula>NOT(ISERROR(SEARCH("Mayer",A34)))</formula>
    </cfRule>
    <cfRule type="containsText" dxfId="46" priority="2" operator="containsText" text="Mayer">
      <formula>NOT(ISERROR(SEARCH("Mayer",A34)))</formula>
    </cfRule>
  </conditionalFormatting>
  <conditionalFormatting sqref="B4">
    <cfRule type="expression" dxfId="45" priority="3">
      <formula>$I$6=$H$6</formula>
    </cfRule>
  </conditionalFormatting>
  <pageMargins left="0.78740157499999996" right="0.78740157499999996" top="0.984251969" bottom="0.984251969" header="0.4921259845" footer="0.4921259845"/>
  <pageSetup paperSize="9" orientation="portrait" verticalDpi="12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4DCA5-F748-4E62-8B3E-AACCEF92C805}">
  <sheetPr>
    <tabColor theme="8" tint="-0.249977111117893"/>
  </sheetPr>
  <dimension ref="A1:F23"/>
  <sheetViews>
    <sheetView tabSelected="1" workbookViewId="0">
      <selection activeCell="I44" sqref="I44"/>
    </sheetView>
  </sheetViews>
  <sheetFormatPr baseColWidth="10" defaultColWidth="11" defaultRowHeight="13.8"/>
  <cols>
    <col min="1" max="1" width="12.6640625" style="59" customWidth="1"/>
    <col min="2" max="6" width="17.88671875" style="59" customWidth="1"/>
    <col min="7" max="16384" width="11" style="59"/>
  </cols>
  <sheetData>
    <row r="1" spans="1:6" ht="21">
      <c r="A1" s="58" t="s">
        <v>888</v>
      </c>
    </row>
    <row r="2" spans="1:6" ht="15.6">
      <c r="A2" s="60"/>
      <c r="B2" s="61" t="s">
        <v>889</v>
      </c>
      <c r="C2" s="61" t="s">
        <v>172</v>
      </c>
    </row>
    <row r="3" spans="1:6">
      <c r="A3" s="62" t="s">
        <v>890</v>
      </c>
      <c r="B3" s="63">
        <v>10</v>
      </c>
      <c r="C3" s="63">
        <v>24</v>
      </c>
      <c r="D3" s="63"/>
      <c r="E3" s="63"/>
      <c r="F3" s="63"/>
    </row>
    <row r="4" spans="1:6">
      <c r="A4" s="62" t="s">
        <v>891</v>
      </c>
      <c r="B4" s="63">
        <v>8</v>
      </c>
      <c r="C4" s="63">
        <v>20</v>
      </c>
      <c r="D4" s="63"/>
      <c r="E4" s="63"/>
      <c r="F4" s="63"/>
    </row>
    <row r="5" spans="1:6">
      <c r="A5" s="62" t="s">
        <v>892</v>
      </c>
      <c r="B5" s="63">
        <v>9</v>
      </c>
      <c r="C5" s="63">
        <v>21</v>
      </c>
      <c r="D5" s="63"/>
      <c r="E5" s="63"/>
      <c r="F5" s="63"/>
    </row>
    <row r="6" spans="1:6">
      <c r="A6" s="62" t="s">
        <v>893</v>
      </c>
      <c r="B6" s="63">
        <v>9</v>
      </c>
      <c r="C6" s="63">
        <v>18</v>
      </c>
      <c r="D6" s="63"/>
      <c r="E6" s="63"/>
      <c r="F6" s="63"/>
    </row>
    <row r="7" spans="1:6">
      <c r="A7" s="62" t="s">
        <v>894</v>
      </c>
      <c r="B7" s="63">
        <v>10</v>
      </c>
      <c r="C7" s="63">
        <v>17</v>
      </c>
      <c r="D7" s="63"/>
      <c r="E7" s="63"/>
      <c r="F7" s="63"/>
    </row>
    <row r="8" spans="1:6">
      <c r="A8" s="62" t="s">
        <v>895</v>
      </c>
      <c r="B8" s="63">
        <v>10</v>
      </c>
      <c r="C8" s="63">
        <v>21</v>
      </c>
      <c r="D8" s="63"/>
      <c r="E8" s="63"/>
      <c r="F8" s="63"/>
    </row>
    <row r="9" spans="1:6">
      <c r="A9" s="62" t="s">
        <v>896</v>
      </c>
      <c r="B9" s="63">
        <v>10</v>
      </c>
      <c r="C9" s="63">
        <v>19</v>
      </c>
      <c r="D9" s="63"/>
      <c r="E9" s="63"/>
      <c r="F9" s="63"/>
    </row>
    <row r="10" spans="1:6">
      <c r="A10" s="62" t="s">
        <v>897</v>
      </c>
      <c r="B10" s="63">
        <v>9</v>
      </c>
      <c r="C10" s="63">
        <v>17</v>
      </c>
      <c r="D10" s="63"/>
      <c r="E10" s="63"/>
      <c r="F10" s="63"/>
    </row>
    <row r="11" spans="1:6">
      <c r="A11" s="62" t="s">
        <v>898</v>
      </c>
      <c r="B11" s="63">
        <v>9</v>
      </c>
      <c r="C11" s="63">
        <v>18</v>
      </c>
      <c r="D11" s="63"/>
      <c r="E11" s="63"/>
      <c r="F11" s="63"/>
    </row>
    <row r="12" spans="1:6">
      <c r="A12" s="62" t="s">
        <v>899</v>
      </c>
      <c r="B12" s="63">
        <v>9</v>
      </c>
      <c r="C12" s="63">
        <v>18</v>
      </c>
      <c r="D12" s="63"/>
      <c r="E12" s="63"/>
      <c r="F12" s="63"/>
    </row>
    <row r="13" spans="1:6">
      <c r="A13" s="62" t="s">
        <v>900</v>
      </c>
      <c r="B13" s="63">
        <v>9</v>
      </c>
      <c r="C13" s="63">
        <v>22</v>
      </c>
      <c r="D13" s="63"/>
      <c r="E13" s="63"/>
      <c r="F13" s="63"/>
    </row>
    <row r="14" spans="1:6">
      <c r="A14" s="62" t="s">
        <v>901</v>
      </c>
      <c r="B14" s="63">
        <v>8</v>
      </c>
      <c r="C14" s="63">
        <v>24</v>
      </c>
      <c r="D14" s="63"/>
      <c r="E14" s="63"/>
      <c r="F14" s="63"/>
    </row>
    <row r="15" spans="1:6" ht="17.25" customHeight="1"/>
    <row r="16" spans="1:6" ht="24" customHeight="1">
      <c r="A16" s="89" t="s">
        <v>902</v>
      </c>
      <c r="B16" s="139" t="s">
        <v>978</v>
      </c>
      <c r="C16" s="139"/>
      <c r="D16" s="139"/>
      <c r="E16" s="139"/>
      <c r="F16" s="139"/>
    </row>
    <row r="17" spans="1:6" ht="14.55" customHeight="1">
      <c r="A17" s="65"/>
      <c r="B17" s="139" t="s">
        <v>976</v>
      </c>
      <c r="C17" s="139"/>
      <c r="D17" s="139"/>
      <c r="E17" s="139"/>
      <c r="F17" s="139"/>
    </row>
    <row r="18" spans="1:6">
      <c r="A18" s="65"/>
      <c r="B18" s="65"/>
      <c r="C18" s="65"/>
      <c r="D18" s="65"/>
      <c r="E18" s="65"/>
      <c r="F18" s="65"/>
    </row>
    <row r="19" spans="1:6" ht="15.6">
      <c r="A19" s="68" t="s">
        <v>904</v>
      </c>
      <c r="B19" s="66" t="s">
        <v>977</v>
      </c>
      <c r="C19" s="65"/>
      <c r="D19" s="65"/>
      <c r="E19" s="65"/>
      <c r="F19" s="65"/>
    </row>
    <row r="20" spans="1:6" ht="14.4">
      <c r="A20" s="65"/>
      <c r="B20" s="66" t="s">
        <v>979</v>
      </c>
      <c r="C20" s="65"/>
      <c r="D20" s="65"/>
      <c r="E20" s="65"/>
      <c r="F20" s="65"/>
    </row>
    <row r="21" spans="1:6" ht="14.4">
      <c r="A21" s="65"/>
      <c r="B21" s="66" t="s">
        <v>980</v>
      </c>
      <c r="C21" s="65"/>
      <c r="D21" s="65"/>
      <c r="E21" s="65"/>
      <c r="F21" s="65"/>
    </row>
    <row r="22" spans="1:6" ht="14.4">
      <c r="A22" s="65"/>
      <c r="B22" s="66" t="s">
        <v>981</v>
      </c>
      <c r="C22" s="65"/>
      <c r="D22" s="65"/>
      <c r="E22" s="65"/>
      <c r="F22" s="65"/>
    </row>
    <row r="23" spans="1:6">
      <c r="A23" s="65"/>
      <c r="B23" s="65"/>
      <c r="C23" s="65"/>
      <c r="D23" s="65"/>
      <c r="E23" s="65"/>
      <c r="F23" s="65"/>
    </row>
  </sheetData>
  <mergeCells count="2">
    <mergeCell ref="B16:F16"/>
    <mergeCell ref="B17:F17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F691-1C03-4988-9322-9E43F7625068}">
  <sheetPr>
    <tabColor theme="4" tint="-0.249977111117893"/>
  </sheetPr>
  <dimension ref="A1"/>
  <sheetViews>
    <sheetView workbookViewId="0">
      <selection activeCell="R59" sqref="R59"/>
    </sheetView>
  </sheetViews>
  <sheetFormatPr baseColWidth="10" defaultRowHeight="13.2"/>
  <sheetData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5D6BC-24A0-4150-A1B5-F5ED17678D8C}">
  <sheetPr>
    <tabColor rgb="FFFFC000"/>
  </sheetPr>
  <dimension ref="A2:P70"/>
  <sheetViews>
    <sheetView zoomScaleNormal="100" workbookViewId="0">
      <selection activeCell="F55" sqref="F55"/>
    </sheetView>
  </sheetViews>
  <sheetFormatPr baseColWidth="10" defaultColWidth="11" defaultRowHeight="13.8"/>
  <cols>
    <col min="1" max="1" width="20.6640625" style="20" bestFit="1" customWidth="1"/>
    <col min="2" max="2" width="26" style="2" bestFit="1" customWidth="1"/>
    <col min="3" max="3" width="12.6640625" style="2" bestFit="1" customWidth="1"/>
    <col min="4" max="4" width="6" style="2" bestFit="1" customWidth="1"/>
    <col min="5" max="5" width="12.6640625" style="2" bestFit="1" customWidth="1"/>
    <col min="6" max="6" width="5.6640625" style="2" customWidth="1"/>
    <col min="7" max="7" width="11" style="2"/>
    <col min="8" max="8" width="11" style="2" hidden="1" customWidth="1"/>
    <col min="9" max="9" width="1.6640625" style="2" hidden="1" customWidth="1"/>
    <col min="10" max="11" width="11" style="2"/>
    <col min="12" max="13" width="0" style="2" hidden="1" customWidth="1"/>
    <col min="14" max="14" width="16" style="2" customWidth="1"/>
    <col min="15" max="16384" width="11" style="2"/>
  </cols>
  <sheetData>
    <row r="2" spans="1:16" ht="14.4">
      <c r="A2" s="12"/>
      <c r="B2" s="1"/>
      <c r="C2" s="1"/>
      <c r="D2" s="1"/>
      <c r="E2" s="1"/>
      <c r="G2" s="13" t="s">
        <v>206</v>
      </c>
      <c r="H2" s="1"/>
      <c r="I2" s="1"/>
      <c r="J2" s="1"/>
      <c r="K2" s="1"/>
      <c r="L2" s="1"/>
      <c r="M2" s="1"/>
      <c r="N2" s="1"/>
      <c r="O2" s="1"/>
      <c r="P2" s="1"/>
    </row>
    <row r="3" spans="1:16" ht="15.6">
      <c r="A3" s="12"/>
      <c r="B3" s="14"/>
      <c r="C3" s="5"/>
      <c r="D3" s="5"/>
      <c r="E3" s="5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6" customHeight="1">
      <c r="A4" s="15"/>
      <c r="B4" s="16" t="s">
        <v>2</v>
      </c>
      <c r="C4" s="5"/>
      <c r="D4" s="5"/>
      <c r="E4" s="5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2"/>
      <c r="B5" s="1"/>
      <c r="C5" s="1"/>
      <c r="D5" s="1"/>
      <c r="E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1"/>
      <c r="B6" s="9"/>
      <c r="C6" s="9"/>
      <c r="D6" s="9"/>
      <c r="E6" s="9"/>
      <c r="G6" s="1"/>
      <c r="H6" s="1">
        <f>COUNTIF(H8:H70,"WAHR")</f>
        <v>4</v>
      </c>
      <c r="I6" s="5">
        <v>4</v>
      </c>
      <c r="J6" s="1"/>
      <c r="K6" s="1"/>
      <c r="L6" s="1"/>
      <c r="M6" s="1"/>
      <c r="N6" s="1"/>
      <c r="O6" s="1"/>
      <c r="P6" s="1"/>
    </row>
    <row r="7" spans="1:16" ht="19.5" customHeight="1">
      <c r="A7" s="10" t="s">
        <v>3</v>
      </c>
      <c r="B7" s="10" t="s">
        <v>4</v>
      </c>
      <c r="C7" s="10" t="s">
        <v>5</v>
      </c>
      <c r="D7" s="10" t="s">
        <v>6</v>
      </c>
      <c r="E7" s="10"/>
      <c r="F7" s="10" t="s">
        <v>7</v>
      </c>
      <c r="G7" s="1"/>
      <c r="H7" s="1" t="s">
        <v>207</v>
      </c>
      <c r="I7" s="1"/>
      <c r="J7" s="1"/>
      <c r="K7" s="1"/>
      <c r="L7" s="1"/>
      <c r="M7" s="1"/>
      <c r="N7" s="1"/>
      <c r="O7" s="1"/>
      <c r="P7" s="1"/>
    </row>
    <row r="8" spans="1:16">
      <c r="A8" s="11" t="s">
        <v>8</v>
      </c>
      <c r="B8" s="11" t="s">
        <v>9</v>
      </c>
      <c r="C8" s="11" t="s">
        <v>10</v>
      </c>
      <c r="D8" s="9"/>
      <c r="E8" s="9" t="s">
        <v>11</v>
      </c>
      <c r="G8" s="1"/>
      <c r="H8" s="1"/>
      <c r="I8" s="1"/>
      <c r="J8" s="1"/>
      <c r="K8" s="1"/>
      <c r="L8" s="17">
        <f>J8+K8</f>
        <v>0</v>
      </c>
      <c r="M8" s="1"/>
      <c r="N8" s="1"/>
      <c r="O8" s="1"/>
      <c r="P8" s="1"/>
    </row>
    <row r="9" spans="1:16">
      <c r="A9" s="11" t="s">
        <v>12</v>
      </c>
      <c r="B9" s="11" t="s">
        <v>13</v>
      </c>
      <c r="C9" s="11" t="s">
        <v>14</v>
      </c>
      <c r="D9" s="9"/>
      <c r="E9" s="9" t="s">
        <v>15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1" t="s">
        <v>16</v>
      </c>
      <c r="B10" s="11" t="s">
        <v>17</v>
      </c>
      <c r="C10" s="11" t="s">
        <v>18</v>
      </c>
      <c r="D10" s="9">
        <v>70563</v>
      </c>
      <c r="E10" s="9" t="s">
        <v>208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1" t="s">
        <v>21</v>
      </c>
      <c r="B11" s="11" t="s">
        <v>22</v>
      </c>
      <c r="C11" s="11" t="s">
        <v>23</v>
      </c>
      <c r="D11" s="9"/>
      <c r="E11" s="9" t="s">
        <v>24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1" t="s">
        <v>25</v>
      </c>
      <c r="B12" s="11" t="s">
        <v>26</v>
      </c>
      <c r="C12" s="11" t="s">
        <v>27</v>
      </c>
      <c r="D12" s="9"/>
      <c r="E12" s="9" t="s">
        <v>24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1" t="s">
        <v>28</v>
      </c>
      <c r="B13" s="11" t="s">
        <v>29</v>
      </c>
      <c r="C13" s="11" t="s">
        <v>30</v>
      </c>
      <c r="D13" s="9"/>
      <c r="E13" s="9" t="s">
        <v>11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1" t="s">
        <v>31</v>
      </c>
      <c r="B14" s="11" t="s">
        <v>32</v>
      </c>
      <c r="C14" s="11" t="s">
        <v>33</v>
      </c>
      <c r="D14" s="9">
        <v>28001</v>
      </c>
      <c r="E14" s="9" t="s">
        <v>34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11" t="s">
        <v>35</v>
      </c>
      <c r="B15" s="11" t="s">
        <v>36</v>
      </c>
      <c r="C15" s="11" t="s">
        <v>37</v>
      </c>
      <c r="D15" s="9">
        <v>52066</v>
      </c>
      <c r="E15" s="9" t="s">
        <v>208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1" t="s">
        <v>38</v>
      </c>
      <c r="B16" s="11" t="s">
        <v>39</v>
      </c>
      <c r="C16" s="11" t="s">
        <v>40</v>
      </c>
      <c r="D16" s="9">
        <v>1734</v>
      </c>
      <c r="E16" s="9" t="s">
        <v>41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5.6">
      <c r="A17" s="11" t="s">
        <v>42</v>
      </c>
      <c r="B17" s="11" t="s">
        <v>43</v>
      </c>
      <c r="C17" s="11" t="s">
        <v>44</v>
      </c>
      <c r="D17" s="9">
        <v>21240</v>
      </c>
      <c r="E17" s="9" t="s">
        <v>45</v>
      </c>
      <c r="G17" s="18" t="s">
        <v>870</v>
      </c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1" t="s">
        <v>46</v>
      </c>
      <c r="B18" s="11" t="s">
        <v>47</v>
      </c>
      <c r="C18" s="11" t="s">
        <v>48</v>
      </c>
      <c r="D18" s="9">
        <v>25100</v>
      </c>
      <c r="E18" s="9" t="s">
        <v>49</v>
      </c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1" t="s">
        <v>50</v>
      </c>
      <c r="B19" s="11" t="s">
        <v>51</v>
      </c>
      <c r="C19" s="11" t="s">
        <v>52</v>
      </c>
      <c r="D19" s="9">
        <v>4110</v>
      </c>
      <c r="E19" s="9" t="s">
        <v>53</v>
      </c>
    </row>
    <row r="20" spans="1:16">
      <c r="A20" s="11" t="s">
        <v>54</v>
      </c>
      <c r="B20" s="11" t="s">
        <v>55</v>
      </c>
      <c r="C20" s="11" t="s">
        <v>56</v>
      </c>
      <c r="D20" s="9"/>
      <c r="E20" s="9" t="s">
        <v>11</v>
      </c>
    </row>
    <row r="21" spans="1:16">
      <c r="A21" s="11" t="s">
        <v>57</v>
      </c>
      <c r="B21" s="11" t="s">
        <v>58</v>
      </c>
      <c r="C21" s="11" t="s">
        <v>59</v>
      </c>
      <c r="D21" s="2">
        <v>2534</v>
      </c>
      <c r="E21" s="9" t="s">
        <v>11</v>
      </c>
    </row>
    <row r="22" spans="1:16">
      <c r="A22" s="11" t="s">
        <v>60</v>
      </c>
      <c r="B22" s="11" t="s">
        <v>61</v>
      </c>
      <c r="C22" s="11" t="s">
        <v>62</v>
      </c>
      <c r="D22" s="9">
        <v>98124</v>
      </c>
      <c r="E22" s="9" t="s">
        <v>63</v>
      </c>
    </row>
    <row r="23" spans="1:16">
      <c r="A23" s="11" t="s">
        <v>64</v>
      </c>
      <c r="B23" s="11" t="s">
        <v>65</v>
      </c>
      <c r="C23" s="11" t="s">
        <v>66</v>
      </c>
      <c r="D23" s="9">
        <v>50739</v>
      </c>
      <c r="E23" s="9" t="s">
        <v>208</v>
      </c>
    </row>
    <row r="24" spans="1:16">
      <c r="A24" s="11" t="s">
        <v>67</v>
      </c>
      <c r="B24" s="11" t="s">
        <v>68</v>
      </c>
      <c r="C24" s="11" t="s">
        <v>69</v>
      </c>
      <c r="D24" s="9">
        <v>68306</v>
      </c>
      <c r="E24" s="9" t="s">
        <v>208</v>
      </c>
    </row>
    <row r="25" spans="1:16">
      <c r="A25" s="11" t="s">
        <v>70</v>
      </c>
      <c r="B25" s="11" t="s">
        <v>71</v>
      </c>
      <c r="C25" s="11" t="s">
        <v>72</v>
      </c>
      <c r="D25" s="9">
        <v>13008</v>
      </c>
      <c r="E25" s="9" t="s">
        <v>73</v>
      </c>
    </row>
    <row r="26" spans="1:16">
      <c r="A26" s="11" t="s">
        <v>74</v>
      </c>
      <c r="B26" s="11" t="s">
        <v>75</v>
      </c>
      <c r="C26" s="11" t="s">
        <v>76</v>
      </c>
      <c r="D26" s="9">
        <v>75012</v>
      </c>
      <c r="E26" s="9" t="s">
        <v>73</v>
      </c>
    </row>
    <row r="27" spans="1:16">
      <c r="A27" s="11" t="s">
        <v>77</v>
      </c>
      <c r="B27" s="11" t="s">
        <v>78</v>
      </c>
      <c r="C27" s="11" t="s">
        <v>79</v>
      </c>
      <c r="D27" s="9">
        <v>37100</v>
      </c>
      <c r="E27" s="9" t="s">
        <v>49</v>
      </c>
    </row>
    <row r="28" spans="1:16">
      <c r="A28" s="11" t="s">
        <v>80</v>
      </c>
      <c r="B28" s="11" t="s">
        <v>81</v>
      </c>
      <c r="C28" s="11" t="s">
        <v>82</v>
      </c>
      <c r="D28" s="9"/>
      <c r="E28" s="9" t="s">
        <v>11</v>
      </c>
    </row>
    <row r="29" spans="1:16">
      <c r="A29" s="11" t="s">
        <v>83</v>
      </c>
      <c r="B29" s="11" t="s">
        <v>84</v>
      </c>
      <c r="C29" s="11" t="s">
        <v>85</v>
      </c>
      <c r="D29" s="9"/>
      <c r="E29" s="9" t="s">
        <v>86</v>
      </c>
    </row>
    <row r="30" spans="1:16">
      <c r="A30" s="11" t="s">
        <v>87</v>
      </c>
      <c r="B30" s="11" t="s">
        <v>88</v>
      </c>
      <c r="C30" s="11" t="s">
        <v>89</v>
      </c>
      <c r="D30" s="9"/>
      <c r="E30" s="9" t="s">
        <v>86</v>
      </c>
    </row>
    <row r="31" spans="1:16">
      <c r="A31" s="11" t="s">
        <v>90</v>
      </c>
      <c r="B31" s="11" t="s">
        <v>91</v>
      </c>
      <c r="C31" s="11" t="s">
        <v>92</v>
      </c>
      <c r="D31" s="9">
        <v>59801</v>
      </c>
      <c r="E31" s="9" t="s">
        <v>63</v>
      </c>
    </row>
    <row r="32" spans="1:16">
      <c r="A32" s="11" t="s">
        <v>93</v>
      </c>
      <c r="B32" s="11" t="s">
        <v>94</v>
      </c>
      <c r="C32" s="11" t="s">
        <v>95</v>
      </c>
      <c r="D32" s="9">
        <v>4179</v>
      </c>
      <c r="E32" s="9" t="s">
        <v>208</v>
      </c>
    </row>
    <row r="33" spans="1:8">
      <c r="A33" s="11" t="s">
        <v>96</v>
      </c>
      <c r="B33" s="11" t="s">
        <v>97</v>
      </c>
      <c r="C33" s="11" t="s">
        <v>76</v>
      </c>
      <c r="D33" s="9">
        <v>75007</v>
      </c>
      <c r="E33" s="9" t="s">
        <v>73</v>
      </c>
    </row>
    <row r="34" spans="1:8">
      <c r="A34" s="11" t="s">
        <v>876</v>
      </c>
      <c r="B34" s="11" t="s">
        <v>99</v>
      </c>
      <c r="C34" s="11" t="s">
        <v>100</v>
      </c>
      <c r="D34" s="9">
        <v>80805</v>
      </c>
      <c r="E34" s="9" t="s">
        <v>208</v>
      </c>
      <c r="H34" s="19" t="b">
        <f>A34="Christoph  Mayerling"</f>
        <v>1</v>
      </c>
    </row>
    <row r="35" spans="1:8">
      <c r="A35" s="11" t="s">
        <v>101</v>
      </c>
      <c r="B35" s="11" t="s">
        <v>102</v>
      </c>
      <c r="C35" s="11" t="s">
        <v>76</v>
      </c>
      <c r="D35" s="9">
        <v>75016</v>
      </c>
      <c r="E35" s="9" t="s">
        <v>73</v>
      </c>
    </row>
    <row r="36" spans="1:8">
      <c r="A36" s="11" t="s">
        <v>103</v>
      </c>
      <c r="B36" s="11" t="s">
        <v>104</v>
      </c>
      <c r="C36" s="11" t="s">
        <v>105</v>
      </c>
      <c r="D36" s="9">
        <v>67000</v>
      </c>
      <c r="E36" s="9" t="s">
        <v>73</v>
      </c>
    </row>
    <row r="37" spans="1:8">
      <c r="A37" s="11" t="s">
        <v>106</v>
      </c>
      <c r="B37" s="11" t="s">
        <v>107</v>
      </c>
      <c r="C37" s="11" t="s">
        <v>108</v>
      </c>
      <c r="D37" s="9">
        <v>24100</v>
      </c>
      <c r="E37" s="9" t="s">
        <v>49</v>
      </c>
    </row>
    <row r="38" spans="1:8">
      <c r="A38" s="11" t="s">
        <v>109</v>
      </c>
      <c r="B38" s="11" t="s">
        <v>110</v>
      </c>
      <c r="C38" s="11" t="s">
        <v>111</v>
      </c>
      <c r="D38" s="9">
        <v>8022</v>
      </c>
      <c r="E38" s="9" t="s">
        <v>34</v>
      </c>
    </row>
    <row r="39" spans="1:8">
      <c r="A39" s="11" t="s">
        <v>112</v>
      </c>
      <c r="B39" s="11" t="s">
        <v>113</v>
      </c>
      <c r="C39" s="11" t="s">
        <v>114</v>
      </c>
      <c r="D39" s="9">
        <v>99362</v>
      </c>
      <c r="E39" s="9" t="s">
        <v>63</v>
      </c>
    </row>
    <row r="40" spans="1:8">
      <c r="A40" s="11" t="s">
        <v>115</v>
      </c>
      <c r="B40" s="11" t="s">
        <v>116</v>
      </c>
      <c r="C40" s="11" t="s">
        <v>117</v>
      </c>
      <c r="D40" s="9">
        <v>44087</v>
      </c>
      <c r="E40" s="9" t="s">
        <v>208</v>
      </c>
    </row>
    <row r="41" spans="1:8">
      <c r="A41" s="11" t="s">
        <v>118</v>
      </c>
      <c r="B41" s="11" t="s">
        <v>119</v>
      </c>
      <c r="C41" s="11" t="s">
        <v>120</v>
      </c>
      <c r="D41" s="9">
        <v>44000</v>
      </c>
      <c r="E41" s="9" t="s">
        <v>73</v>
      </c>
    </row>
    <row r="42" spans="1:8">
      <c r="A42" s="11" t="s">
        <v>121</v>
      </c>
      <c r="B42" s="11" t="s">
        <v>122</v>
      </c>
      <c r="C42" s="11" t="s">
        <v>123</v>
      </c>
      <c r="D42" s="9">
        <v>80100</v>
      </c>
      <c r="E42" s="9" t="s">
        <v>49</v>
      </c>
    </row>
    <row r="43" spans="1:8">
      <c r="A43" s="11" t="s">
        <v>124</v>
      </c>
      <c r="B43" s="11" t="s">
        <v>125</v>
      </c>
      <c r="C43" s="11" t="s">
        <v>76</v>
      </c>
      <c r="D43" s="9">
        <v>75007</v>
      </c>
      <c r="E43" s="9" t="s">
        <v>73</v>
      </c>
    </row>
    <row r="44" spans="1:8">
      <c r="A44" s="11" t="s">
        <v>126</v>
      </c>
      <c r="B44" s="11" t="s">
        <v>127</v>
      </c>
      <c r="C44" s="11" t="s">
        <v>128</v>
      </c>
      <c r="D44" s="9">
        <v>42100</v>
      </c>
      <c r="E44" s="9" t="s">
        <v>49</v>
      </c>
    </row>
    <row r="45" spans="1:8">
      <c r="A45" s="11" t="s">
        <v>129</v>
      </c>
      <c r="B45" s="11" t="s">
        <v>130</v>
      </c>
      <c r="C45" s="11" t="s">
        <v>89</v>
      </c>
      <c r="D45" s="9"/>
      <c r="E45" s="9" t="s">
        <v>86</v>
      </c>
    </row>
    <row r="46" spans="1:8">
      <c r="A46" s="11" t="s">
        <v>877</v>
      </c>
      <c r="B46" s="11" t="s">
        <v>132</v>
      </c>
      <c r="C46" s="11" t="s">
        <v>133</v>
      </c>
      <c r="D46" s="9">
        <v>59000</v>
      </c>
      <c r="E46" s="9" t="s">
        <v>73</v>
      </c>
      <c r="H46" s="19" t="b">
        <f>A46="Johann Mayerhofer"</f>
        <v>1</v>
      </c>
    </row>
    <row r="47" spans="1:8">
      <c r="A47" s="11" t="s">
        <v>134</v>
      </c>
      <c r="B47" s="11" t="s">
        <v>135</v>
      </c>
      <c r="C47" s="11" t="s">
        <v>136</v>
      </c>
      <c r="D47" s="9">
        <v>87123</v>
      </c>
      <c r="E47" s="9" t="s">
        <v>63</v>
      </c>
    </row>
    <row r="48" spans="1:8">
      <c r="A48" s="11" t="s">
        <v>137</v>
      </c>
      <c r="B48" s="11" t="s">
        <v>138</v>
      </c>
      <c r="C48" s="11" t="s">
        <v>139</v>
      </c>
      <c r="D48" s="9">
        <v>99508</v>
      </c>
      <c r="E48" s="9" t="s">
        <v>63</v>
      </c>
    </row>
    <row r="49" spans="1:8">
      <c r="A49" s="11" t="s">
        <v>140</v>
      </c>
      <c r="B49" s="11" t="s">
        <v>141</v>
      </c>
      <c r="C49" s="11" t="s">
        <v>27</v>
      </c>
      <c r="D49" s="9"/>
      <c r="E49" s="9" t="s">
        <v>24</v>
      </c>
    </row>
    <row r="50" spans="1:8">
      <c r="A50" s="11" t="s">
        <v>142</v>
      </c>
      <c r="B50" s="11" t="s">
        <v>143</v>
      </c>
      <c r="C50" s="11" t="s">
        <v>144</v>
      </c>
      <c r="D50" s="9">
        <v>8200</v>
      </c>
      <c r="E50" s="9" t="s">
        <v>41</v>
      </c>
    </row>
    <row r="51" spans="1:8">
      <c r="A51" s="11" t="s">
        <v>145</v>
      </c>
      <c r="B51" s="11" t="s">
        <v>146</v>
      </c>
      <c r="C51" s="11" t="s">
        <v>27</v>
      </c>
      <c r="D51" s="9"/>
      <c r="E51" s="9" t="s">
        <v>24</v>
      </c>
    </row>
    <row r="52" spans="1:8">
      <c r="A52" s="11" t="s">
        <v>878</v>
      </c>
      <c r="B52" s="11" t="s">
        <v>148</v>
      </c>
      <c r="C52" s="11" t="s">
        <v>149</v>
      </c>
      <c r="D52" s="9"/>
      <c r="E52" s="9" t="s">
        <v>24</v>
      </c>
      <c r="H52" s="19" t="b">
        <f>A52="Harmony  Mayer"</f>
        <v>1</v>
      </c>
    </row>
    <row r="53" spans="1:8">
      <c r="A53" s="11" t="s">
        <v>150</v>
      </c>
      <c r="B53" s="11" t="s">
        <v>151</v>
      </c>
      <c r="C53" s="11" t="s">
        <v>152</v>
      </c>
      <c r="D53" s="9">
        <v>8010</v>
      </c>
      <c r="E53" s="9" t="s">
        <v>153</v>
      </c>
    </row>
    <row r="54" spans="1:8">
      <c r="A54" s="11" t="s">
        <v>154</v>
      </c>
      <c r="B54" s="11" t="s">
        <v>155</v>
      </c>
      <c r="C54" s="11" t="s">
        <v>156</v>
      </c>
      <c r="D54" s="9">
        <v>1203</v>
      </c>
      <c r="E54" s="9" t="s">
        <v>157</v>
      </c>
    </row>
    <row r="55" spans="1:8">
      <c r="A55" s="11" t="s">
        <v>879</v>
      </c>
      <c r="B55" s="11" t="s">
        <v>159</v>
      </c>
      <c r="C55" s="11" t="s">
        <v>160</v>
      </c>
      <c r="D55" s="9">
        <v>82520</v>
      </c>
      <c r="E55" s="9" t="s">
        <v>63</v>
      </c>
      <c r="H55" s="19" t="b">
        <f>A55="Rene Mayerbeer"</f>
        <v>1</v>
      </c>
    </row>
    <row r="56" spans="1:8">
      <c r="A56" s="11" t="s">
        <v>161</v>
      </c>
      <c r="B56" s="11" t="s">
        <v>162</v>
      </c>
      <c r="C56" s="11" t="s">
        <v>163</v>
      </c>
      <c r="D56" s="9">
        <v>97219</v>
      </c>
      <c r="E56" s="9" t="s">
        <v>63</v>
      </c>
    </row>
    <row r="57" spans="1:8">
      <c r="A57" s="11" t="s">
        <v>164</v>
      </c>
      <c r="B57" s="11" t="s">
        <v>165</v>
      </c>
      <c r="C57" s="11" t="s">
        <v>166</v>
      </c>
      <c r="D57" s="9">
        <v>31000</v>
      </c>
      <c r="E57" s="9" t="s">
        <v>73</v>
      </c>
    </row>
    <row r="58" spans="1:8">
      <c r="A58" s="11" t="s">
        <v>167</v>
      </c>
      <c r="B58" s="11" t="s">
        <v>168</v>
      </c>
      <c r="C58" s="11" t="s">
        <v>169</v>
      </c>
      <c r="D58" s="9"/>
      <c r="E58" s="9" t="s">
        <v>11</v>
      </c>
    </row>
    <row r="59" spans="1:8">
      <c r="A59" s="11" t="s">
        <v>170</v>
      </c>
      <c r="B59" s="11" t="s">
        <v>211</v>
      </c>
      <c r="C59" s="11" t="s">
        <v>59</v>
      </c>
      <c r="D59" s="2">
        <v>2534</v>
      </c>
      <c r="E59" s="9" t="s">
        <v>153</v>
      </c>
    </row>
    <row r="60" spans="1:8">
      <c r="A60" s="11" t="s">
        <v>173</v>
      </c>
      <c r="B60" s="11" t="s">
        <v>174</v>
      </c>
      <c r="C60" s="11" t="s">
        <v>175</v>
      </c>
      <c r="D60" s="9">
        <v>60528</v>
      </c>
      <c r="E60" s="9" t="s">
        <v>208</v>
      </c>
    </row>
    <row r="61" spans="1:8">
      <c r="A61" s="11" t="s">
        <v>176</v>
      </c>
      <c r="B61" s="11" t="s">
        <v>177</v>
      </c>
      <c r="C61" s="11" t="s">
        <v>178</v>
      </c>
      <c r="D61" s="9">
        <v>78000</v>
      </c>
      <c r="E61" s="9" t="s">
        <v>73</v>
      </c>
    </row>
    <row r="62" spans="1:8">
      <c r="A62" s="11" t="s">
        <v>179</v>
      </c>
      <c r="B62" s="11" t="s">
        <v>180</v>
      </c>
      <c r="C62" s="11" t="s">
        <v>181</v>
      </c>
      <c r="D62" s="9"/>
      <c r="E62" s="9" t="s">
        <v>24</v>
      </c>
    </row>
    <row r="63" spans="1:8">
      <c r="A63" s="11" t="s">
        <v>182</v>
      </c>
      <c r="B63" s="11" t="s">
        <v>183</v>
      </c>
      <c r="C63" s="11" t="s">
        <v>27</v>
      </c>
      <c r="D63" s="9"/>
      <c r="E63" s="9" t="s">
        <v>24</v>
      </c>
    </row>
    <row r="64" spans="1:8">
      <c r="A64" s="11" t="s">
        <v>184</v>
      </c>
      <c r="B64" s="11" t="s">
        <v>185</v>
      </c>
      <c r="C64" s="11" t="s">
        <v>186</v>
      </c>
      <c r="D64" s="9">
        <v>20100</v>
      </c>
      <c r="E64" s="9" t="s">
        <v>49</v>
      </c>
    </row>
    <row r="65" spans="1:5">
      <c r="A65" s="11" t="s">
        <v>187</v>
      </c>
      <c r="B65" s="11" t="s">
        <v>212</v>
      </c>
      <c r="C65" s="11" t="s">
        <v>59</v>
      </c>
      <c r="D65" s="9">
        <v>2534</v>
      </c>
      <c r="E65" s="9" t="s">
        <v>153</v>
      </c>
    </row>
    <row r="66" spans="1:5">
      <c r="A66" s="11" t="s">
        <v>190</v>
      </c>
      <c r="B66" s="11" t="s">
        <v>191</v>
      </c>
      <c r="C66" s="11" t="s">
        <v>192</v>
      </c>
      <c r="D66" s="9">
        <v>5020</v>
      </c>
      <c r="E66" s="9" t="s">
        <v>153</v>
      </c>
    </row>
    <row r="67" spans="1:5">
      <c r="A67" s="11" t="s">
        <v>193</v>
      </c>
      <c r="B67" s="11" t="s">
        <v>194</v>
      </c>
      <c r="C67" s="11" t="s">
        <v>195</v>
      </c>
      <c r="D67" s="9">
        <v>1756</v>
      </c>
      <c r="E67" s="9" t="s">
        <v>196</v>
      </c>
    </row>
    <row r="68" spans="1:5">
      <c r="A68" s="11" t="s">
        <v>197</v>
      </c>
      <c r="B68" s="11" t="s">
        <v>198</v>
      </c>
      <c r="C68" s="11" t="s">
        <v>199</v>
      </c>
      <c r="D68" s="9">
        <v>83720</v>
      </c>
      <c r="E68" s="9" t="s">
        <v>63</v>
      </c>
    </row>
    <row r="69" spans="1:5">
      <c r="A69" s="11" t="s">
        <v>200</v>
      </c>
      <c r="B69" s="11" t="s">
        <v>201</v>
      </c>
      <c r="C69" s="11" t="s">
        <v>202</v>
      </c>
      <c r="D69" s="9">
        <v>97827</v>
      </c>
      <c r="E69" s="9" t="s">
        <v>63</v>
      </c>
    </row>
    <row r="70" spans="1:5">
      <c r="A70" s="11" t="s">
        <v>203</v>
      </c>
      <c r="B70" s="11" t="s">
        <v>204</v>
      </c>
      <c r="C70" s="11" t="s">
        <v>205</v>
      </c>
      <c r="D70" s="9">
        <v>98466</v>
      </c>
      <c r="E70" s="9" t="s">
        <v>63</v>
      </c>
    </row>
  </sheetData>
  <conditionalFormatting sqref="A34 A46 A52 A55">
    <cfRule type="containsText" dxfId="44" priority="1" operator="containsText" text="Mayer">
      <formula>NOT(ISERROR(SEARCH("Mayer",A34)))</formula>
    </cfRule>
    <cfRule type="containsText" dxfId="43" priority="2" operator="containsText" text="Mayer">
      <formula>NOT(ISERROR(SEARCH("Mayer",A34)))</formula>
    </cfRule>
  </conditionalFormatting>
  <conditionalFormatting sqref="B4">
    <cfRule type="expression" dxfId="42" priority="3">
      <formula>$I$6=$H$6</formula>
    </cfRule>
  </conditionalFormatting>
  <pageMargins left="0.78740157499999996" right="0.78740157499999996" top="0.984251969" bottom="0.984251969" header="0.4921259845" footer="0.492125984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8EFD-C84B-46FA-AD1B-825EECE4989A}">
  <sheetPr>
    <tabColor theme="4" tint="-0.249977111117893"/>
  </sheetPr>
  <dimension ref="B2:I71"/>
  <sheetViews>
    <sheetView topLeftCell="B1" zoomScaleNormal="100" workbookViewId="0">
      <selection activeCell="N46" sqref="N46"/>
    </sheetView>
  </sheetViews>
  <sheetFormatPr baseColWidth="10" defaultColWidth="11" defaultRowHeight="13.8"/>
  <cols>
    <col min="1" max="1" width="3.109375" style="2" customWidth="1"/>
    <col min="2" max="2" width="19.33203125" style="2" customWidth="1"/>
    <col min="3" max="3" width="23.6640625" style="2" bestFit="1" customWidth="1"/>
    <col min="4" max="4" width="11" style="2"/>
    <col min="5" max="5" width="6.6640625" style="2" bestFit="1" customWidth="1"/>
    <col min="6" max="6" width="6" style="2" hidden="1" customWidth="1"/>
    <col min="7" max="7" width="13.33203125" style="2" bestFit="1" customWidth="1"/>
    <col min="8" max="8" width="5.6640625" style="2" customWidth="1"/>
    <col min="9" max="9" width="26.33203125" style="2" customWidth="1"/>
    <col min="10" max="16384" width="11" style="2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 ht="17.399999999999999">
      <c r="B3" s="3" t="s">
        <v>929</v>
      </c>
      <c r="C3" s="4"/>
      <c r="D3" s="5"/>
      <c r="E3" s="5"/>
      <c r="F3" s="5"/>
      <c r="G3" s="5"/>
      <c r="H3" s="1"/>
      <c r="I3" s="6" t="s">
        <v>0</v>
      </c>
    </row>
    <row r="4" spans="2:9" ht="15.6">
      <c r="B4" s="37" t="s">
        <v>871</v>
      </c>
      <c r="C4" s="4"/>
      <c r="D4" s="5"/>
      <c r="E4" s="5"/>
      <c r="F4" s="5"/>
      <c r="G4" s="5"/>
      <c r="H4" s="1"/>
      <c r="I4" s="7" t="str">
        <f>COUNTIF(G9:G71,"Deuts"&amp;"chland")&amp;" Ersetzungen durchgeführt!"</f>
        <v>0 Ersetzungen durchgeführt!</v>
      </c>
    </row>
    <row r="5" spans="2:9" ht="24.45" customHeight="1">
      <c r="B5" s="3" t="s">
        <v>928</v>
      </c>
      <c r="C5" s="4"/>
      <c r="D5" s="5"/>
      <c r="E5" s="5"/>
      <c r="F5" s="5"/>
      <c r="G5" s="5"/>
      <c r="H5" s="1"/>
      <c r="I5" s="8" t="s">
        <v>2</v>
      </c>
    </row>
    <row r="6" spans="2:9">
      <c r="B6" s="1"/>
      <c r="C6" s="1"/>
      <c r="D6" s="1"/>
      <c r="E6" s="1"/>
      <c r="F6" s="1"/>
      <c r="G6" s="1"/>
      <c r="H6" s="1"/>
      <c r="I6" s="1"/>
    </row>
    <row r="7" spans="2:9">
      <c r="B7" s="9"/>
      <c r="C7" s="9"/>
      <c r="D7" s="9"/>
      <c r="E7" s="9"/>
      <c r="F7" s="9"/>
      <c r="G7" s="9"/>
    </row>
    <row r="8" spans="2:9" ht="19.5" customHeight="1">
      <c r="B8" s="10" t="s">
        <v>3</v>
      </c>
      <c r="C8" s="10" t="s">
        <v>4</v>
      </c>
      <c r="D8" s="10" t="s">
        <v>5</v>
      </c>
      <c r="E8" s="10" t="s">
        <v>6</v>
      </c>
      <c r="F8" s="10"/>
      <c r="G8" s="10" t="s">
        <v>7</v>
      </c>
    </row>
    <row r="9" spans="2:9">
      <c r="B9" s="11" t="s">
        <v>8</v>
      </c>
      <c r="C9" s="11" t="s">
        <v>9</v>
      </c>
      <c r="D9" s="11" t="s">
        <v>10</v>
      </c>
      <c r="E9" s="11"/>
      <c r="F9" s="11"/>
      <c r="G9" s="11" t="s">
        <v>11</v>
      </c>
    </row>
    <row r="10" spans="2:9">
      <c r="B10" s="11" t="s">
        <v>12</v>
      </c>
      <c r="C10" s="11" t="s">
        <v>13</v>
      </c>
      <c r="D10" s="11" t="s">
        <v>14</v>
      </c>
      <c r="E10" s="11"/>
      <c r="F10" s="11"/>
      <c r="G10" s="11" t="s">
        <v>15</v>
      </c>
    </row>
    <row r="11" spans="2:9">
      <c r="B11" s="11" t="s">
        <v>16</v>
      </c>
      <c r="C11" s="11" t="s">
        <v>17</v>
      </c>
      <c r="D11" s="11" t="s">
        <v>18</v>
      </c>
      <c r="E11" s="11">
        <v>70563</v>
      </c>
      <c r="F11" s="11" t="s">
        <v>19</v>
      </c>
      <c r="G11" s="11" t="s">
        <v>20</v>
      </c>
    </row>
    <row r="12" spans="2:9">
      <c r="B12" s="11" t="s">
        <v>21</v>
      </c>
      <c r="C12" s="11" t="s">
        <v>22</v>
      </c>
      <c r="D12" s="11" t="s">
        <v>23</v>
      </c>
      <c r="E12" s="11"/>
      <c r="F12" s="11"/>
      <c r="G12" s="11" t="s">
        <v>24</v>
      </c>
    </row>
    <row r="13" spans="2:9">
      <c r="B13" s="11" t="s">
        <v>25</v>
      </c>
      <c r="C13" s="11" t="s">
        <v>26</v>
      </c>
      <c r="D13" s="11" t="s">
        <v>27</v>
      </c>
      <c r="E13" s="11"/>
      <c r="F13" s="11"/>
      <c r="G13" s="11" t="s">
        <v>24</v>
      </c>
    </row>
    <row r="14" spans="2:9">
      <c r="B14" s="11" t="s">
        <v>28</v>
      </c>
      <c r="C14" s="11" t="s">
        <v>29</v>
      </c>
      <c r="D14" s="11" t="s">
        <v>30</v>
      </c>
      <c r="E14" s="11"/>
      <c r="F14" s="11"/>
      <c r="G14" s="11" t="s">
        <v>11</v>
      </c>
    </row>
    <row r="15" spans="2:9">
      <c r="B15" s="11" t="s">
        <v>31</v>
      </c>
      <c r="C15" s="11" t="s">
        <v>32</v>
      </c>
      <c r="D15" s="11" t="s">
        <v>33</v>
      </c>
      <c r="E15" s="11">
        <v>28001</v>
      </c>
      <c r="F15" s="11"/>
      <c r="G15" s="11" t="s">
        <v>34</v>
      </c>
    </row>
    <row r="16" spans="2:9">
      <c r="B16" s="11" t="s">
        <v>35</v>
      </c>
      <c r="C16" s="11" t="s">
        <v>36</v>
      </c>
      <c r="D16" s="11" t="s">
        <v>37</v>
      </c>
      <c r="E16" s="11">
        <v>52066</v>
      </c>
      <c r="F16" s="11" t="s">
        <v>19</v>
      </c>
      <c r="G16" s="11" t="s">
        <v>20</v>
      </c>
    </row>
    <row r="17" spans="2:7">
      <c r="B17" s="11" t="s">
        <v>38</v>
      </c>
      <c r="C17" s="11" t="s">
        <v>39</v>
      </c>
      <c r="D17" s="11" t="s">
        <v>40</v>
      </c>
      <c r="E17" s="11">
        <v>1734</v>
      </c>
      <c r="F17" s="11"/>
      <c r="G17" s="11" t="s">
        <v>41</v>
      </c>
    </row>
    <row r="18" spans="2:7">
      <c r="B18" s="11" t="s">
        <v>42</v>
      </c>
      <c r="C18" s="11" t="s">
        <v>43</v>
      </c>
      <c r="D18" s="11" t="s">
        <v>44</v>
      </c>
      <c r="E18" s="11">
        <v>21240</v>
      </c>
      <c r="F18" s="11"/>
      <c r="G18" s="11" t="s">
        <v>45</v>
      </c>
    </row>
    <row r="19" spans="2:7">
      <c r="B19" s="11" t="s">
        <v>46</v>
      </c>
      <c r="C19" s="11" t="s">
        <v>47</v>
      </c>
      <c r="D19" s="11" t="s">
        <v>48</v>
      </c>
      <c r="E19" s="11">
        <v>25100</v>
      </c>
      <c r="F19" s="11"/>
      <c r="G19" s="11" t="s">
        <v>49</v>
      </c>
    </row>
    <row r="20" spans="2:7">
      <c r="B20" s="11" t="s">
        <v>50</v>
      </c>
      <c r="C20" s="11" t="s">
        <v>51</v>
      </c>
      <c r="D20" s="11" t="s">
        <v>52</v>
      </c>
      <c r="E20" s="11">
        <v>4110</v>
      </c>
      <c r="F20" s="11"/>
      <c r="G20" s="11" t="s">
        <v>53</v>
      </c>
    </row>
    <row r="21" spans="2:7">
      <c r="B21" s="11" t="s">
        <v>54</v>
      </c>
      <c r="C21" s="11" t="s">
        <v>55</v>
      </c>
      <c r="D21" s="11" t="s">
        <v>56</v>
      </c>
      <c r="E21" s="11"/>
      <c r="F21" s="11"/>
      <c r="G21" s="11" t="s">
        <v>11</v>
      </c>
    </row>
    <row r="22" spans="2:7">
      <c r="B22" s="11" t="s">
        <v>57</v>
      </c>
      <c r="C22" s="11" t="s">
        <v>58</v>
      </c>
      <c r="D22" s="11" t="s">
        <v>59</v>
      </c>
      <c r="E22" s="11"/>
      <c r="F22" s="11"/>
      <c r="G22" s="11" t="s">
        <v>11</v>
      </c>
    </row>
    <row r="23" spans="2:7">
      <c r="B23" s="11" t="s">
        <v>60</v>
      </c>
      <c r="C23" s="11" t="s">
        <v>61</v>
      </c>
      <c r="D23" s="11" t="s">
        <v>62</v>
      </c>
      <c r="E23" s="11">
        <v>98124</v>
      </c>
      <c r="F23" s="11"/>
      <c r="G23" s="11" t="s">
        <v>63</v>
      </c>
    </row>
    <row r="24" spans="2:7">
      <c r="B24" s="11" t="s">
        <v>64</v>
      </c>
      <c r="C24" s="11" t="s">
        <v>65</v>
      </c>
      <c r="D24" s="11" t="s">
        <v>66</v>
      </c>
      <c r="E24" s="11">
        <v>50739</v>
      </c>
      <c r="F24" s="11" t="s">
        <v>19</v>
      </c>
      <c r="G24" s="11" t="s">
        <v>20</v>
      </c>
    </row>
    <row r="25" spans="2:7">
      <c r="B25" s="11" t="s">
        <v>67</v>
      </c>
      <c r="C25" s="11" t="s">
        <v>68</v>
      </c>
      <c r="D25" s="11" t="s">
        <v>69</v>
      </c>
      <c r="E25" s="11">
        <v>68306</v>
      </c>
      <c r="F25" s="11" t="s">
        <v>19</v>
      </c>
      <c r="G25" s="11" t="s">
        <v>20</v>
      </c>
    </row>
    <row r="26" spans="2:7">
      <c r="B26" s="11" t="s">
        <v>70</v>
      </c>
      <c r="C26" s="11" t="s">
        <v>71</v>
      </c>
      <c r="D26" s="11" t="s">
        <v>72</v>
      </c>
      <c r="E26" s="11">
        <v>13008</v>
      </c>
      <c r="F26" s="11"/>
      <c r="G26" s="11" t="s">
        <v>73</v>
      </c>
    </row>
    <row r="27" spans="2:7">
      <c r="B27" s="11" t="s">
        <v>74</v>
      </c>
      <c r="C27" s="11" t="s">
        <v>75</v>
      </c>
      <c r="D27" s="11" t="s">
        <v>76</v>
      </c>
      <c r="E27" s="11">
        <v>75012</v>
      </c>
      <c r="F27" s="11"/>
      <c r="G27" s="11" t="s">
        <v>73</v>
      </c>
    </row>
    <row r="28" spans="2:7">
      <c r="B28" s="11" t="s">
        <v>77</v>
      </c>
      <c r="C28" s="11" t="s">
        <v>78</v>
      </c>
      <c r="D28" s="11" t="s">
        <v>79</v>
      </c>
      <c r="E28" s="11">
        <v>37100</v>
      </c>
      <c r="F28" s="11"/>
      <c r="G28" s="11" t="s">
        <v>49</v>
      </c>
    </row>
    <row r="29" spans="2:7">
      <c r="B29" s="11" t="s">
        <v>80</v>
      </c>
      <c r="C29" s="11" t="s">
        <v>81</v>
      </c>
      <c r="D29" s="11" t="s">
        <v>82</v>
      </c>
      <c r="E29" s="11"/>
      <c r="F29" s="11"/>
      <c r="G29" s="11" t="s">
        <v>11</v>
      </c>
    </row>
    <row r="30" spans="2:7">
      <c r="B30" s="11" t="s">
        <v>83</v>
      </c>
      <c r="C30" s="11" t="s">
        <v>84</v>
      </c>
      <c r="D30" s="11" t="s">
        <v>85</v>
      </c>
      <c r="E30" s="11"/>
      <c r="F30" s="11"/>
      <c r="G30" s="11" t="s">
        <v>86</v>
      </c>
    </row>
    <row r="31" spans="2:7">
      <c r="B31" s="11" t="s">
        <v>87</v>
      </c>
      <c r="C31" s="11" t="s">
        <v>88</v>
      </c>
      <c r="D31" s="11" t="s">
        <v>89</v>
      </c>
      <c r="E31" s="11"/>
      <c r="F31" s="11"/>
      <c r="G31" s="11" t="s">
        <v>86</v>
      </c>
    </row>
    <row r="32" spans="2:7">
      <c r="B32" s="11" t="s">
        <v>90</v>
      </c>
      <c r="C32" s="11" t="s">
        <v>91</v>
      </c>
      <c r="D32" s="11" t="s">
        <v>92</v>
      </c>
      <c r="E32" s="11">
        <v>59801</v>
      </c>
      <c r="F32" s="11"/>
      <c r="G32" s="11" t="s">
        <v>63</v>
      </c>
    </row>
    <row r="33" spans="2:7">
      <c r="B33" s="11" t="s">
        <v>93</v>
      </c>
      <c r="C33" s="11" t="s">
        <v>94</v>
      </c>
      <c r="D33" s="11" t="s">
        <v>95</v>
      </c>
      <c r="E33" s="11">
        <v>4179</v>
      </c>
      <c r="F33" s="11" t="s">
        <v>19</v>
      </c>
      <c r="G33" s="11" t="s">
        <v>20</v>
      </c>
    </row>
    <row r="34" spans="2:7">
      <c r="B34" s="11" t="s">
        <v>96</v>
      </c>
      <c r="C34" s="11" t="s">
        <v>97</v>
      </c>
      <c r="D34" s="11" t="s">
        <v>76</v>
      </c>
      <c r="E34" s="11">
        <v>75007</v>
      </c>
      <c r="F34" s="11"/>
      <c r="G34" s="11" t="s">
        <v>73</v>
      </c>
    </row>
    <row r="35" spans="2:7">
      <c r="B35" s="11" t="s">
        <v>98</v>
      </c>
      <c r="C35" s="11" t="s">
        <v>99</v>
      </c>
      <c r="D35" s="11" t="s">
        <v>100</v>
      </c>
      <c r="E35" s="11">
        <v>80805</v>
      </c>
      <c r="F35" s="11" t="s">
        <v>19</v>
      </c>
      <c r="G35" s="11" t="s">
        <v>20</v>
      </c>
    </row>
    <row r="36" spans="2:7">
      <c r="B36" s="11" t="s">
        <v>101</v>
      </c>
      <c r="C36" s="11" t="s">
        <v>102</v>
      </c>
      <c r="D36" s="11" t="s">
        <v>76</v>
      </c>
      <c r="E36" s="11">
        <v>75016</v>
      </c>
      <c r="F36" s="11"/>
      <c r="G36" s="11" t="s">
        <v>73</v>
      </c>
    </row>
    <row r="37" spans="2:7">
      <c r="B37" s="11" t="s">
        <v>103</v>
      </c>
      <c r="C37" s="11" t="s">
        <v>104</v>
      </c>
      <c r="D37" s="11" t="s">
        <v>105</v>
      </c>
      <c r="E37" s="11">
        <v>67000</v>
      </c>
      <c r="F37" s="11"/>
      <c r="G37" s="11" t="s">
        <v>73</v>
      </c>
    </row>
    <row r="38" spans="2:7">
      <c r="B38" s="11" t="s">
        <v>106</v>
      </c>
      <c r="C38" s="11" t="s">
        <v>107</v>
      </c>
      <c r="D38" s="11" t="s">
        <v>108</v>
      </c>
      <c r="E38" s="11">
        <v>24100</v>
      </c>
      <c r="F38" s="11"/>
      <c r="G38" s="11" t="s">
        <v>49</v>
      </c>
    </row>
    <row r="39" spans="2:7">
      <c r="B39" s="11" t="s">
        <v>109</v>
      </c>
      <c r="C39" s="11" t="s">
        <v>110</v>
      </c>
      <c r="D39" s="11" t="s">
        <v>111</v>
      </c>
      <c r="E39" s="11">
        <v>8022</v>
      </c>
      <c r="F39" s="11"/>
      <c r="G39" s="11" t="s">
        <v>34</v>
      </c>
    </row>
    <row r="40" spans="2:7">
      <c r="B40" s="11" t="s">
        <v>112</v>
      </c>
      <c r="C40" s="11" t="s">
        <v>113</v>
      </c>
      <c r="D40" s="11" t="s">
        <v>114</v>
      </c>
      <c r="E40" s="11">
        <v>99362</v>
      </c>
      <c r="F40" s="11"/>
      <c r="G40" s="11" t="s">
        <v>63</v>
      </c>
    </row>
    <row r="41" spans="2:7">
      <c r="B41" s="11" t="s">
        <v>115</v>
      </c>
      <c r="C41" s="11" t="s">
        <v>116</v>
      </c>
      <c r="D41" s="11" t="s">
        <v>117</v>
      </c>
      <c r="E41" s="11">
        <v>44087</v>
      </c>
      <c r="F41" s="11" t="s">
        <v>19</v>
      </c>
      <c r="G41" s="11" t="s">
        <v>20</v>
      </c>
    </row>
    <row r="42" spans="2:7">
      <c r="B42" s="11" t="s">
        <v>118</v>
      </c>
      <c r="C42" s="11" t="s">
        <v>119</v>
      </c>
      <c r="D42" s="11" t="s">
        <v>120</v>
      </c>
      <c r="E42" s="11">
        <v>44000</v>
      </c>
      <c r="F42" s="11"/>
      <c r="G42" s="11" t="s">
        <v>73</v>
      </c>
    </row>
    <row r="43" spans="2:7">
      <c r="B43" s="11" t="s">
        <v>121</v>
      </c>
      <c r="C43" s="11" t="s">
        <v>122</v>
      </c>
      <c r="D43" s="11" t="s">
        <v>123</v>
      </c>
      <c r="E43" s="11">
        <v>80100</v>
      </c>
      <c r="F43" s="11"/>
      <c r="G43" s="11" t="s">
        <v>49</v>
      </c>
    </row>
    <row r="44" spans="2:7">
      <c r="B44" s="11" t="s">
        <v>124</v>
      </c>
      <c r="C44" s="11" t="s">
        <v>125</v>
      </c>
      <c r="D44" s="11" t="s">
        <v>76</v>
      </c>
      <c r="E44" s="11">
        <v>75007</v>
      </c>
      <c r="F44" s="11"/>
      <c r="G44" s="11" t="s">
        <v>73</v>
      </c>
    </row>
    <row r="45" spans="2:7">
      <c r="B45" s="11" t="s">
        <v>126</v>
      </c>
      <c r="C45" s="11" t="s">
        <v>127</v>
      </c>
      <c r="D45" s="11" t="s">
        <v>128</v>
      </c>
      <c r="E45" s="11">
        <v>42100</v>
      </c>
      <c r="F45" s="11"/>
      <c r="G45" s="11" t="s">
        <v>49</v>
      </c>
    </row>
    <row r="46" spans="2:7">
      <c r="B46" s="11" t="s">
        <v>129</v>
      </c>
      <c r="C46" s="11" t="s">
        <v>130</v>
      </c>
      <c r="D46" s="11" t="s">
        <v>89</v>
      </c>
      <c r="E46" s="11"/>
      <c r="F46" s="11"/>
      <c r="G46" s="11" t="s">
        <v>86</v>
      </c>
    </row>
    <row r="47" spans="2:7">
      <c r="B47" s="11" t="s">
        <v>131</v>
      </c>
      <c r="C47" s="11" t="s">
        <v>132</v>
      </c>
      <c r="D47" s="11" t="s">
        <v>133</v>
      </c>
      <c r="E47" s="11">
        <v>59000</v>
      </c>
      <c r="F47" s="11"/>
      <c r="G47" s="11" t="s">
        <v>73</v>
      </c>
    </row>
    <row r="48" spans="2:7">
      <c r="B48" s="11" t="s">
        <v>134</v>
      </c>
      <c r="C48" s="11" t="s">
        <v>135</v>
      </c>
      <c r="D48" s="11" t="s">
        <v>136</v>
      </c>
      <c r="E48" s="11">
        <v>87123</v>
      </c>
      <c r="F48" s="11"/>
      <c r="G48" s="11" t="s">
        <v>63</v>
      </c>
    </row>
    <row r="49" spans="2:7">
      <c r="B49" s="11" t="s">
        <v>137</v>
      </c>
      <c r="C49" s="11" t="s">
        <v>138</v>
      </c>
      <c r="D49" s="11" t="s">
        <v>139</v>
      </c>
      <c r="E49" s="11">
        <v>99508</v>
      </c>
      <c r="F49" s="11"/>
      <c r="G49" s="11" t="s">
        <v>63</v>
      </c>
    </row>
    <row r="50" spans="2:7">
      <c r="B50" s="11" t="s">
        <v>140</v>
      </c>
      <c r="C50" s="11" t="s">
        <v>141</v>
      </c>
      <c r="D50" s="11" t="s">
        <v>27</v>
      </c>
      <c r="E50" s="11"/>
      <c r="F50" s="11"/>
      <c r="G50" s="11" t="s">
        <v>24</v>
      </c>
    </row>
    <row r="51" spans="2:7">
      <c r="B51" s="11" t="s">
        <v>142</v>
      </c>
      <c r="C51" s="11" t="s">
        <v>143</v>
      </c>
      <c r="D51" s="11" t="s">
        <v>144</v>
      </c>
      <c r="E51" s="11">
        <v>8200</v>
      </c>
      <c r="F51" s="11"/>
      <c r="G51" s="11" t="s">
        <v>41</v>
      </c>
    </row>
    <row r="52" spans="2:7">
      <c r="B52" s="11" t="s">
        <v>145</v>
      </c>
      <c r="C52" s="11" t="s">
        <v>146</v>
      </c>
      <c r="D52" s="11" t="s">
        <v>27</v>
      </c>
      <c r="E52" s="11"/>
      <c r="F52" s="11"/>
      <c r="G52" s="11" t="s">
        <v>24</v>
      </c>
    </row>
    <row r="53" spans="2:7">
      <c r="B53" s="11" t="s">
        <v>147</v>
      </c>
      <c r="C53" s="11" t="s">
        <v>148</v>
      </c>
      <c r="D53" s="11" t="s">
        <v>149</v>
      </c>
      <c r="E53" s="11"/>
      <c r="F53" s="11"/>
      <c r="G53" s="11" t="s">
        <v>24</v>
      </c>
    </row>
    <row r="54" spans="2:7">
      <c r="B54" s="11" t="s">
        <v>150</v>
      </c>
      <c r="C54" s="11" t="s">
        <v>151</v>
      </c>
      <c r="D54" s="11" t="s">
        <v>152</v>
      </c>
      <c r="E54" s="11">
        <v>8010</v>
      </c>
      <c r="F54" s="11"/>
      <c r="G54" s="11" t="s">
        <v>153</v>
      </c>
    </row>
    <row r="55" spans="2:7">
      <c r="B55" s="11" t="s">
        <v>154</v>
      </c>
      <c r="C55" s="11" t="s">
        <v>155</v>
      </c>
      <c r="D55" s="11" t="s">
        <v>156</v>
      </c>
      <c r="E55" s="11">
        <v>1203</v>
      </c>
      <c r="F55" s="11"/>
      <c r="G55" s="11" t="s">
        <v>157</v>
      </c>
    </row>
    <row r="56" spans="2:7">
      <c r="B56" s="11" t="s">
        <v>158</v>
      </c>
      <c r="C56" s="11" t="s">
        <v>159</v>
      </c>
      <c r="D56" s="11" t="s">
        <v>160</v>
      </c>
      <c r="E56" s="11">
        <v>82520</v>
      </c>
      <c r="F56" s="11"/>
      <c r="G56" s="11" t="s">
        <v>63</v>
      </c>
    </row>
    <row r="57" spans="2:7">
      <c r="B57" s="11" t="s">
        <v>161</v>
      </c>
      <c r="C57" s="11" t="s">
        <v>162</v>
      </c>
      <c r="D57" s="11" t="s">
        <v>163</v>
      </c>
      <c r="E57" s="11">
        <v>97219</v>
      </c>
      <c r="F57" s="11"/>
      <c r="G57" s="11" t="s">
        <v>63</v>
      </c>
    </row>
    <row r="58" spans="2:7">
      <c r="B58" s="11" t="s">
        <v>164</v>
      </c>
      <c r="C58" s="11" t="s">
        <v>165</v>
      </c>
      <c r="D58" s="11" t="s">
        <v>166</v>
      </c>
      <c r="E58" s="11">
        <v>31000</v>
      </c>
      <c r="F58" s="11"/>
      <c r="G58" s="11" t="s">
        <v>73</v>
      </c>
    </row>
    <row r="59" spans="2:7">
      <c r="B59" s="11" t="s">
        <v>167</v>
      </c>
      <c r="C59" s="11" t="s">
        <v>168</v>
      </c>
      <c r="D59" s="11" t="s">
        <v>169</v>
      </c>
      <c r="E59" s="11"/>
      <c r="F59" s="11"/>
      <c r="G59" s="11" t="s">
        <v>11</v>
      </c>
    </row>
    <row r="60" spans="2:7">
      <c r="B60" s="11" t="s">
        <v>170</v>
      </c>
      <c r="C60" s="11" t="s">
        <v>171</v>
      </c>
      <c r="D60" s="11" t="s">
        <v>172</v>
      </c>
      <c r="E60" s="11">
        <v>12209</v>
      </c>
      <c r="F60" s="11" t="s">
        <v>19</v>
      </c>
      <c r="G60" s="11" t="s">
        <v>20</v>
      </c>
    </row>
    <row r="61" spans="2:7">
      <c r="B61" s="11" t="s">
        <v>173</v>
      </c>
      <c r="C61" s="11" t="s">
        <v>174</v>
      </c>
      <c r="D61" s="11" t="s">
        <v>175</v>
      </c>
      <c r="E61" s="11">
        <v>60528</v>
      </c>
      <c r="F61" s="11" t="s">
        <v>19</v>
      </c>
      <c r="G61" s="11" t="s">
        <v>20</v>
      </c>
    </row>
    <row r="62" spans="2:7">
      <c r="B62" s="11" t="s">
        <v>176</v>
      </c>
      <c r="C62" s="11" t="s">
        <v>177</v>
      </c>
      <c r="D62" s="11" t="s">
        <v>178</v>
      </c>
      <c r="E62" s="11">
        <v>78000</v>
      </c>
      <c r="F62" s="11"/>
      <c r="G62" s="11" t="s">
        <v>73</v>
      </c>
    </row>
    <row r="63" spans="2:7">
      <c r="B63" s="11" t="s">
        <v>179</v>
      </c>
      <c r="C63" s="11" t="s">
        <v>180</v>
      </c>
      <c r="D63" s="11" t="s">
        <v>181</v>
      </c>
      <c r="E63" s="11"/>
      <c r="F63" s="11"/>
      <c r="G63" s="11" t="s">
        <v>24</v>
      </c>
    </row>
    <row r="64" spans="2:7">
      <c r="B64" s="11" t="s">
        <v>182</v>
      </c>
      <c r="C64" s="11" t="s">
        <v>183</v>
      </c>
      <c r="D64" s="11" t="s">
        <v>27</v>
      </c>
      <c r="E64" s="11"/>
      <c r="F64" s="11"/>
      <c r="G64" s="11" t="s">
        <v>24</v>
      </c>
    </row>
    <row r="65" spans="2:7">
      <c r="B65" s="11" t="s">
        <v>184</v>
      </c>
      <c r="C65" s="11" t="s">
        <v>185</v>
      </c>
      <c r="D65" s="11" t="s">
        <v>186</v>
      </c>
      <c r="E65" s="11">
        <v>20100</v>
      </c>
      <c r="F65" s="11"/>
      <c r="G65" s="11" t="s">
        <v>49</v>
      </c>
    </row>
    <row r="66" spans="2:7">
      <c r="B66" s="11" t="s">
        <v>187</v>
      </c>
      <c r="C66" s="11" t="s">
        <v>188</v>
      </c>
      <c r="D66" s="11" t="s">
        <v>189</v>
      </c>
      <c r="E66" s="11">
        <v>10100</v>
      </c>
      <c r="F66" s="11"/>
      <c r="G66" s="11" t="s">
        <v>153</v>
      </c>
    </row>
    <row r="67" spans="2:7">
      <c r="B67" s="11" t="s">
        <v>190</v>
      </c>
      <c r="C67" s="11" t="s">
        <v>191</v>
      </c>
      <c r="D67" s="11" t="s">
        <v>192</v>
      </c>
      <c r="E67" s="11">
        <v>5020</v>
      </c>
      <c r="F67" s="11"/>
      <c r="G67" s="11" t="s">
        <v>153</v>
      </c>
    </row>
    <row r="68" spans="2:7">
      <c r="B68" s="11" t="s">
        <v>193</v>
      </c>
      <c r="C68" s="11" t="s">
        <v>194</v>
      </c>
      <c r="D68" s="11" t="s">
        <v>195</v>
      </c>
      <c r="E68" s="11">
        <v>1756</v>
      </c>
      <c r="F68" s="11"/>
      <c r="G68" s="11" t="s">
        <v>196</v>
      </c>
    </row>
    <row r="69" spans="2:7">
      <c r="B69" s="11" t="s">
        <v>197</v>
      </c>
      <c r="C69" s="11" t="s">
        <v>198</v>
      </c>
      <c r="D69" s="11" t="s">
        <v>199</v>
      </c>
      <c r="E69" s="11">
        <v>83720</v>
      </c>
      <c r="F69" s="11"/>
      <c r="G69" s="11" t="s">
        <v>63</v>
      </c>
    </row>
    <row r="70" spans="2:7">
      <c r="B70" s="11" t="s">
        <v>200</v>
      </c>
      <c r="C70" s="11" t="s">
        <v>201</v>
      </c>
      <c r="D70" s="11" t="s">
        <v>202</v>
      </c>
      <c r="E70" s="11">
        <v>97827</v>
      </c>
      <c r="F70" s="11"/>
      <c r="G70" s="11" t="s">
        <v>63</v>
      </c>
    </row>
    <row r="71" spans="2:7">
      <c r="B71" s="11" t="s">
        <v>203</v>
      </c>
      <c r="C71" s="11" t="s">
        <v>204</v>
      </c>
      <c r="D71" s="11" t="s">
        <v>205</v>
      </c>
      <c r="E71" s="11">
        <v>98466</v>
      </c>
      <c r="F71" s="11"/>
      <c r="G71" s="11" t="s">
        <v>63</v>
      </c>
    </row>
  </sheetData>
  <conditionalFormatting sqref="B3">
    <cfRule type="cellIs" dxfId="41" priority="6" operator="equal">
      <formula>"Deutschland"</formula>
    </cfRule>
  </conditionalFormatting>
  <conditionalFormatting sqref="G9:G71">
    <cfRule type="expression" dxfId="40" priority="1">
      <formula>AND(F9="D",G9="Deutschland")</formula>
    </cfRule>
  </conditionalFormatting>
  <conditionalFormatting sqref="I4">
    <cfRule type="expression" dxfId="39" priority="5">
      <formula>COUNTIF(G9:G71,"Deuts"&amp;"chland")=9</formula>
    </cfRule>
  </conditionalFormatting>
  <conditionalFormatting sqref="I5">
    <cfRule type="expression" dxfId="38" priority="4">
      <formula>COUNTIF(G9:G71,"Deuts"&amp;"chland")=9</formula>
    </cfRule>
  </conditionalFormatting>
  <pageMargins left="0.78740157499999996" right="0.78740157499999996" top="0.984251969" bottom="0.984251969" header="0.4921259845" footer="0.4921259845"/>
  <pageSetup paperSize="9"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2F37-1FA0-419A-8CFB-BA9131F94567}">
  <sheetPr>
    <tabColor rgb="FFFFC000"/>
  </sheetPr>
  <dimension ref="B2:I71"/>
  <sheetViews>
    <sheetView topLeftCell="B1" zoomScaleNormal="100" workbookViewId="0">
      <selection activeCell="G10" sqref="G10"/>
    </sheetView>
  </sheetViews>
  <sheetFormatPr baseColWidth="10" defaultColWidth="11" defaultRowHeight="13.8"/>
  <cols>
    <col min="1" max="1" width="3.109375" style="2" customWidth="1"/>
    <col min="2" max="2" width="19.33203125" style="2" customWidth="1"/>
    <col min="3" max="3" width="23.6640625" style="2" bestFit="1" customWidth="1"/>
    <col min="4" max="4" width="11" style="2"/>
    <col min="5" max="5" width="6.6640625" style="2" bestFit="1" customWidth="1"/>
    <col min="6" max="6" width="6" style="2" hidden="1" customWidth="1"/>
    <col min="7" max="7" width="13.33203125" style="2" bestFit="1" customWidth="1"/>
    <col min="8" max="8" width="5.6640625" style="2" customWidth="1"/>
    <col min="9" max="9" width="26.33203125" style="2" customWidth="1"/>
    <col min="10" max="16384" width="11" style="2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 ht="17.399999999999999">
      <c r="B3" s="3" t="s">
        <v>929</v>
      </c>
      <c r="C3" s="4"/>
      <c r="D3" s="5"/>
      <c r="E3" s="5"/>
      <c r="F3" s="5"/>
      <c r="G3" s="5"/>
      <c r="H3" s="1"/>
      <c r="I3" s="6" t="s">
        <v>0</v>
      </c>
    </row>
    <row r="4" spans="2:9" ht="15.6">
      <c r="B4" s="37" t="s">
        <v>871</v>
      </c>
      <c r="C4" s="4"/>
      <c r="D4" s="5"/>
      <c r="E4" s="5"/>
      <c r="F4" s="5"/>
      <c r="G4" s="5"/>
      <c r="H4" s="1"/>
      <c r="I4" s="7" t="str">
        <f>COUNTIF(G9:G71,"Deuts"&amp;"chland")&amp;" Ersetzungen durchgeführt!"</f>
        <v>9 Ersetzungen durchgeführt!</v>
      </c>
    </row>
    <row r="5" spans="2:9" ht="24.45" customHeight="1">
      <c r="B5" s="3" t="s">
        <v>1</v>
      </c>
      <c r="C5" s="4"/>
      <c r="D5" s="5"/>
      <c r="E5" s="5"/>
      <c r="F5" s="5"/>
      <c r="G5" s="5"/>
      <c r="H5" s="1"/>
      <c r="I5" s="8" t="s">
        <v>2</v>
      </c>
    </row>
    <row r="6" spans="2:9">
      <c r="B6" s="1"/>
      <c r="C6" s="1"/>
      <c r="D6" s="1"/>
      <c r="E6" s="1"/>
      <c r="F6" s="1"/>
      <c r="G6" s="1"/>
      <c r="H6" s="1"/>
      <c r="I6" s="1"/>
    </row>
    <row r="7" spans="2:9">
      <c r="B7" s="9"/>
      <c r="C7" s="9"/>
      <c r="D7" s="9"/>
      <c r="E7" s="9"/>
      <c r="F7" s="9"/>
      <c r="G7" s="9"/>
    </row>
    <row r="8" spans="2:9" ht="19.5" customHeight="1">
      <c r="B8" s="10" t="s">
        <v>3</v>
      </c>
      <c r="C8" s="10" t="s">
        <v>4</v>
      </c>
      <c r="D8" s="10" t="s">
        <v>5</v>
      </c>
      <c r="E8" s="10" t="s">
        <v>6</v>
      </c>
      <c r="F8" s="10"/>
      <c r="G8" s="10" t="s">
        <v>7</v>
      </c>
    </row>
    <row r="9" spans="2:9">
      <c r="B9" s="11" t="s">
        <v>12</v>
      </c>
      <c r="C9" s="11" t="s">
        <v>13</v>
      </c>
      <c r="D9" s="11" t="s">
        <v>14</v>
      </c>
      <c r="E9" s="11"/>
      <c r="F9" s="11"/>
      <c r="G9" s="11" t="s">
        <v>15</v>
      </c>
    </row>
    <row r="10" spans="2:9">
      <c r="B10" s="11" t="s">
        <v>38</v>
      </c>
      <c r="C10" s="11" t="s">
        <v>39</v>
      </c>
      <c r="D10" s="11" t="s">
        <v>40</v>
      </c>
      <c r="E10" s="11">
        <v>1734</v>
      </c>
      <c r="F10" s="11"/>
      <c r="G10" s="11" t="s">
        <v>41</v>
      </c>
    </row>
    <row r="11" spans="2:9">
      <c r="B11" s="11" t="s">
        <v>142</v>
      </c>
      <c r="C11" s="11" t="s">
        <v>143</v>
      </c>
      <c r="D11" s="11" t="s">
        <v>144</v>
      </c>
      <c r="E11" s="11">
        <v>8200</v>
      </c>
      <c r="F11" s="11"/>
      <c r="G11" s="11" t="s">
        <v>41</v>
      </c>
    </row>
    <row r="12" spans="2:9">
      <c r="B12" s="11" t="s">
        <v>16</v>
      </c>
      <c r="C12" s="11" t="s">
        <v>17</v>
      </c>
      <c r="D12" s="11" t="s">
        <v>18</v>
      </c>
      <c r="E12" s="11">
        <v>70563</v>
      </c>
      <c r="F12" s="11" t="s">
        <v>19</v>
      </c>
      <c r="G12" s="11" t="s">
        <v>208</v>
      </c>
    </row>
    <row r="13" spans="2:9">
      <c r="B13" s="11" t="s">
        <v>35</v>
      </c>
      <c r="C13" s="11" t="s">
        <v>36</v>
      </c>
      <c r="D13" s="11" t="s">
        <v>37</v>
      </c>
      <c r="E13" s="11">
        <v>52066</v>
      </c>
      <c r="F13" s="11" t="s">
        <v>19</v>
      </c>
      <c r="G13" s="11" t="s">
        <v>208</v>
      </c>
    </row>
    <row r="14" spans="2:9">
      <c r="B14" s="11" t="s">
        <v>64</v>
      </c>
      <c r="C14" s="11" t="s">
        <v>65</v>
      </c>
      <c r="D14" s="11" t="s">
        <v>66</v>
      </c>
      <c r="E14" s="11">
        <v>50739</v>
      </c>
      <c r="F14" s="11" t="s">
        <v>19</v>
      </c>
      <c r="G14" s="11" t="s">
        <v>208</v>
      </c>
    </row>
    <row r="15" spans="2:9">
      <c r="B15" s="11" t="s">
        <v>67</v>
      </c>
      <c r="C15" s="11" t="s">
        <v>68</v>
      </c>
      <c r="D15" s="11" t="s">
        <v>69</v>
      </c>
      <c r="E15" s="11">
        <v>68306</v>
      </c>
      <c r="F15" s="11" t="s">
        <v>19</v>
      </c>
      <c r="G15" s="11" t="s">
        <v>208</v>
      </c>
    </row>
    <row r="16" spans="2:9">
      <c r="B16" s="11" t="s">
        <v>93</v>
      </c>
      <c r="C16" s="11" t="s">
        <v>94</v>
      </c>
      <c r="D16" s="11" t="s">
        <v>95</v>
      </c>
      <c r="E16" s="11">
        <v>4179</v>
      </c>
      <c r="F16" s="11" t="s">
        <v>19</v>
      </c>
      <c r="G16" s="11" t="s">
        <v>208</v>
      </c>
    </row>
    <row r="17" spans="2:7">
      <c r="B17" s="11" t="s">
        <v>98</v>
      </c>
      <c r="C17" s="11" t="s">
        <v>99</v>
      </c>
      <c r="D17" s="11" t="s">
        <v>100</v>
      </c>
      <c r="E17" s="11">
        <v>80805</v>
      </c>
      <c r="F17" s="11" t="s">
        <v>19</v>
      </c>
      <c r="G17" s="11" t="s">
        <v>208</v>
      </c>
    </row>
    <row r="18" spans="2:7">
      <c r="B18" s="11" t="s">
        <v>115</v>
      </c>
      <c r="C18" s="11" t="s">
        <v>116</v>
      </c>
      <c r="D18" s="11" t="s">
        <v>117</v>
      </c>
      <c r="E18" s="11">
        <v>44087</v>
      </c>
      <c r="F18" s="11" t="s">
        <v>19</v>
      </c>
      <c r="G18" s="11" t="s">
        <v>208</v>
      </c>
    </row>
    <row r="19" spans="2:7">
      <c r="B19" s="11" t="s">
        <v>170</v>
      </c>
      <c r="C19" s="11" t="s">
        <v>171</v>
      </c>
      <c r="D19" s="11" t="s">
        <v>172</v>
      </c>
      <c r="E19" s="11">
        <v>12209</v>
      </c>
      <c r="F19" s="11" t="s">
        <v>19</v>
      </c>
      <c r="G19" s="11" t="s">
        <v>208</v>
      </c>
    </row>
    <row r="20" spans="2:7">
      <c r="B20" s="11" t="s">
        <v>173</v>
      </c>
      <c r="C20" s="11" t="s">
        <v>174</v>
      </c>
      <c r="D20" s="11" t="s">
        <v>175</v>
      </c>
      <c r="E20" s="11">
        <v>60528</v>
      </c>
      <c r="F20" s="11" t="s">
        <v>19</v>
      </c>
      <c r="G20" s="11" t="s">
        <v>208</v>
      </c>
    </row>
    <row r="21" spans="2:7">
      <c r="B21" s="11" t="s">
        <v>42</v>
      </c>
      <c r="C21" s="11" t="s">
        <v>43</v>
      </c>
      <c r="D21" s="11" t="s">
        <v>44</v>
      </c>
      <c r="E21" s="11">
        <v>21240</v>
      </c>
      <c r="F21" s="11"/>
      <c r="G21" s="11" t="s">
        <v>45</v>
      </c>
    </row>
    <row r="22" spans="2:7">
      <c r="B22" s="11" t="s">
        <v>70</v>
      </c>
      <c r="C22" s="11" t="s">
        <v>71</v>
      </c>
      <c r="D22" s="11" t="s">
        <v>72</v>
      </c>
      <c r="E22" s="11">
        <v>13008</v>
      </c>
      <c r="F22" s="11"/>
      <c r="G22" s="11" t="s">
        <v>73</v>
      </c>
    </row>
    <row r="23" spans="2:7">
      <c r="B23" s="11" t="s">
        <v>74</v>
      </c>
      <c r="C23" s="11" t="s">
        <v>75</v>
      </c>
      <c r="D23" s="11" t="s">
        <v>76</v>
      </c>
      <c r="E23" s="11">
        <v>75012</v>
      </c>
      <c r="F23" s="11"/>
      <c r="G23" s="11" t="s">
        <v>73</v>
      </c>
    </row>
    <row r="24" spans="2:7">
      <c r="B24" s="11" t="s">
        <v>96</v>
      </c>
      <c r="C24" s="11" t="s">
        <v>97</v>
      </c>
      <c r="D24" s="11" t="s">
        <v>76</v>
      </c>
      <c r="E24" s="11">
        <v>75007</v>
      </c>
      <c r="F24" s="11"/>
      <c r="G24" s="11" t="s">
        <v>73</v>
      </c>
    </row>
    <row r="25" spans="2:7">
      <c r="B25" s="11" t="s">
        <v>101</v>
      </c>
      <c r="C25" s="11" t="s">
        <v>102</v>
      </c>
      <c r="D25" s="11" t="s">
        <v>76</v>
      </c>
      <c r="E25" s="11">
        <v>75016</v>
      </c>
      <c r="F25" s="11"/>
      <c r="G25" s="11" t="s">
        <v>73</v>
      </c>
    </row>
    <row r="26" spans="2:7">
      <c r="B26" s="11" t="s">
        <v>103</v>
      </c>
      <c r="C26" s="11" t="s">
        <v>104</v>
      </c>
      <c r="D26" s="11" t="s">
        <v>105</v>
      </c>
      <c r="E26" s="11">
        <v>67000</v>
      </c>
      <c r="F26" s="11"/>
      <c r="G26" s="11" t="s">
        <v>73</v>
      </c>
    </row>
    <row r="27" spans="2:7">
      <c r="B27" s="11" t="s">
        <v>118</v>
      </c>
      <c r="C27" s="11" t="s">
        <v>119</v>
      </c>
      <c r="D27" s="11" t="s">
        <v>120</v>
      </c>
      <c r="E27" s="11">
        <v>44000</v>
      </c>
      <c r="F27" s="11"/>
      <c r="G27" s="11" t="s">
        <v>73</v>
      </c>
    </row>
    <row r="28" spans="2:7">
      <c r="B28" s="11" t="s">
        <v>124</v>
      </c>
      <c r="C28" s="11" t="s">
        <v>125</v>
      </c>
      <c r="D28" s="11" t="s">
        <v>76</v>
      </c>
      <c r="E28" s="11">
        <v>75007</v>
      </c>
      <c r="F28" s="11"/>
      <c r="G28" s="11" t="s">
        <v>73</v>
      </c>
    </row>
    <row r="29" spans="2:7">
      <c r="B29" s="11" t="s">
        <v>131</v>
      </c>
      <c r="C29" s="11" t="s">
        <v>132</v>
      </c>
      <c r="D29" s="11" t="s">
        <v>133</v>
      </c>
      <c r="E29" s="11">
        <v>59000</v>
      </c>
      <c r="F29" s="11"/>
      <c r="G29" s="11" t="s">
        <v>73</v>
      </c>
    </row>
    <row r="30" spans="2:7">
      <c r="B30" s="11" t="s">
        <v>164</v>
      </c>
      <c r="C30" s="11" t="s">
        <v>165</v>
      </c>
      <c r="D30" s="11" t="s">
        <v>166</v>
      </c>
      <c r="E30" s="11">
        <v>31000</v>
      </c>
      <c r="F30" s="11"/>
      <c r="G30" s="11" t="s">
        <v>73</v>
      </c>
    </row>
    <row r="31" spans="2:7">
      <c r="B31" s="11" t="s">
        <v>176</v>
      </c>
      <c r="C31" s="11" t="s">
        <v>177</v>
      </c>
      <c r="D31" s="11" t="s">
        <v>178</v>
      </c>
      <c r="E31" s="11">
        <v>78000</v>
      </c>
      <c r="F31" s="11"/>
      <c r="G31" s="11" t="s">
        <v>73</v>
      </c>
    </row>
    <row r="32" spans="2:7">
      <c r="B32" s="11" t="s">
        <v>21</v>
      </c>
      <c r="C32" s="11" t="s">
        <v>22</v>
      </c>
      <c r="D32" s="11" t="s">
        <v>23</v>
      </c>
      <c r="E32" s="11"/>
      <c r="F32" s="11"/>
      <c r="G32" s="11" t="s">
        <v>24</v>
      </c>
    </row>
    <row r="33" spans="2:7">
      <c r="B33" s="11" t="s">
        <v>25</v>
      </c>
      <c r="C33" s="11" t="s">
        <v>26</v>
      </c>
      <c r="D33" s="11" t="s">
        <v>27</v>
      </c>
      <c r="E33" s="11"/>
      <c r="F33" s="11"/>
      <c r="G33" s="11" t="s">
        <v>24</v>
      </c>
    </row>
    <row r="34" spans="2:7">
      <c r="B34" s="11" t="s">
        <v>140</v>
      </c>
      <c r="C34" s="11" t="s">
        <v>141</v>
      </c>
      <c r="D34" s="11" t="s">
        <v>27</v>
      </c>
      <c r="E34" s="11"/>
      <c r="F34" s="11"/>
      <c r="G34" s="11" t="s">
        <v>24</v>
      </c>
    </row>
    <row r="35" spans="2:7">
      <c r="B35" s="11" t="s">
        <v>145</v>
      </c>
      <c r="C35" s="11" t="s">
        <v>146</v>
      </c>
      <c r="D35" s="11" t="s">
        <v>27</v>
      </c>
      <c r="E35" s="11"/>
      <c r="F35" s="11"/>
      <c r="G35" s="11" t="s">
        <v>24</v>
      </c>
    </row>
    <row r="36" spans="2:7">
      <c r="B36" s="11" t="s">
        <v>147</v>
      </c>
      <c r="C36" s="11" t="s">
        <v>148</v>
      </c>
      <c r="D36" s="11" t="s">
        <v>149</v>
      </c>
      <c r="E36" s="11"/>
      <c r="F36" s="11"/>
      <c r="G36" s="11" t="s">
        <v>24</v>
      </c>
    </row>
    <row r="37" spans="2:7">
      <c r="B37" s="11" t="s">
        <v>179</v>
      </c>
      <c r="C37" s="11" t="s">
        <v>180</v>
      </c>
      <c r="D37" s="11" t="s">
        <v>181</v>
      </c>
      <c r="E37" s="11"/>
      <c r="F37" s="11"/>
      <c r="G37" s="11" t="s">
        <v>24</v>
      </c>
    </row>
    <row r="38" spans="2:7">
      <c r="B38" s="11" t="s">
        <v>182</v>
      </c>
      <c r="C38" s="11" t="s">
        <v>183</v>
      </c>
      <c r="D38" s="11" t="s">
        <v>27</v>
      </c>
      <c r="E38" s="11"/>
      <c r="F38" s="11"/>
      <c r="G38" s="11" t="s">
        <v>24</v>
      </c>
    </row>
    <row r="39" spans="2:7">
      <c r="B39" s="11" t="s">
        <v>46</v>
      </c>
      <c r="C39" s="11" t="s">
        <v>47</v>
      </c>
      <c r="D39" s="11" t="s">
        <v>48</v>
      </c>
      <c r="E39" s="11">
        <v>25100</v>
      </c>
      <c r="F39" s="11"/>
      <c r="G39" s="11" t="s">
        <v>49</v>
      </c>
    </row>
    <row r="40" spans="2:7">
      <c r="B40" s="11" t="s">
        <v>77</v>
      </c>
      <c r="C40" s="11" t="s">
        <v>78</v>
      </c>
      <c r="D40" s="11" t="s">
        <v>79</v>
      </c>
      <c r="E40" s="11">
        <v>37100</v>
      </c>
      <c r="F40" s="11"/>
      <c r="G40" s="11" t="s">
        <v>49</v>
      </c>
    </row>
    <row r="41" spans="2:7">
      <c r="B41" s="11" t="s">
        <v>106</v>
      </c>
      <c r="C41" s="11" t="s">
        <v>107</v>
      </c>
      <c r="D41" s="11" t="s">
        <v>108</v>
      </c>
      <c r="E41" s="11">
        <v>24100</v>
      </c>
      <c r="F41" s="11"/>
      <c r="G41" s="11" t="s">
        <v>49</v>
      </c>
    </row>
    <row r="42" spans="2:7">
      <c r="B42" s="11" t="s">
        <v>121</v>
      </c>
      <c r="C42" s="11" t="s">
        <v>122</v>
      </c>
      <c r="D42" s="11" t="s">
        <v>123</v>
      </c>
      <c r="E42" s="11">
        <v>80100</v>
      </c>
      <c r="F42" s="11"/>
      <c r="G42" s="11" t="s">
        <v>49</v>
      </c>
    </row>
    <row r="43" spans="2:7">
      <c r="B43" s="11" t="s">
        <v>126</v>
      </c>
      <c r="C43" s="11" t="s">
        <v>127</v>
      </c>
      <c r="D43" s="11" t="s">
        <v>128</v>
      </c>
      <c r="E43" s="11">
        <v>42100</v>
      </c>
      <c r="F43" s="11"/>
      <c r="G43" s="11" t="s">
        <v>49</v>
      </c>
    </row>
    <row r="44" spans="2:7">
      <c r="B44" s="11" t="s">
        <v>184</v>
      </c>
      <c r="C44" s="11" t="s">
        <v>185</v>
      </c>
      <c r="D44" s="11" t="s">
        <v>186</v>
      </c>
      <c r="E44" s="11">
        <v>20100</v>
      </c>
      <c r="F44" s="11"/>
      <c r="G44" s="11" t="s">
        <v>49</v>
      </c>
    </row>
    <row r="45" spans="2:7">
      <c r="B45" s="11" t="s">
        <v>83</v>
      </c>
      <c r="C45" s="11" t="s">
        <v>84</v>
      </c>
      <c r="D45" s="11" t="s">
        <v>85</v>
      </c>
      <c r="E45" s="11"/>
      <c r="F45" s="11"/>
      <c r="G45" s="11" t="s">
        <v>86</v>
      </c>
    </row>
    <row r="46" spans="2:7">
      <c r="B46" s="11" t="s">
        <v>87</v>
      </c>
      <c r="C46" s="11" t="s">
        <v>88</v>
      </c>
      <c r="D46" s="11" t="s">
        <v>89</v>
      </c>
      <c r="E46" s="11"/>
      <c r="F46" s="11"/>
      <c r="G46" s="11" t="s">
        <v>86</v>
      </c>
    </row>
    <row r="47" spans="2:7">
      <c r="B47" s="11" t="s">
        <v>129</v>
      </c>
      <c r="C47" s="11" t="s">
        <v>130</v>
      </c>
      <c r="D47" s="11" t="s">
        <v>89</v>
      </c>
      <c r="E47" s="11"/>
      <c r="F47" s="11"/>
      <c r="G47" s="11" t="s">
        <v>86</v>
      </c>
    </row>
    <row r="48" spans="2:7">
      <c r="B48" s="11" t="s">
        <v>50</v>
      </c>
      <c r="C48" s="11" t="s">
        <v>51</v>
      </c>
      <c r="D48" s="11" t="s">
        <v>52</v>
      </c>
      <c r="E48" s="11">
        <v>4110</v>
      </c>
      <c r="F48" s="11"/>
      <c r="G48" s="11" t="s">
        <v>53</v>
      </c>
    </row>
    <row r="49" spans="2:7">
      <c r="B49" s="11" t="s">
        <v>150</v>
      </c>
      <c r="C49" s="11" t="s">
        <v>151</v>
      </c>
      <c r="D49" s="11" t="s">
        <v>152</v>
      </c>
      <c r="E49" s="11">
        <v>8010</v>
      </c>
      <c r="F49" s="11"/>
      <c r="G49" s="11" t="s">
        <v>153</v>
      </c>
    </row>
    <row r="50" spans="2:7">
      <c r="B50" s="11" t="s">
        <v>187</v>
      </c>
      <c r="C50" s="11" t="s">
        <v>188</v>
      </c>
      <c r="D50" s="11" t="s">
        <v>189</v>
      </c>
      <c r="E50" s="11">
        <v>10100</v>
      </c>
      <c r="F50" s="11"/>
      <c r="G50" s="11" t="s">
        <v>153</v>
      </c>
    </row>
    <row r="51" spans="2:7">
      <c r="B51" s="11" t="s">
        <v>190</v>
      </c>
      <c r="C51" s="11" t="s">
        <v>191</v>
      </c>
      <c r="D51" s="11" t="s">
        <v>192</v>
      </c>
      <c r="E51" s="11">
        <v>5020</v>
      </c>
      <c r="F51" s="11"/>
      <c r="G51" s="11" t="s">
        <v>153</v>
      </c>
    </row>
    <row r="52" spans="2:7">
      <c r="B52" s="11" t="s">
        <v>193</v>
      </c>
      <c r="C52" s="11" t="s">
        <v>194</v>
      </c>
      <c r="D52" s="11" t="s">
        <v>195</v>
      </c>
      <c r="E52" s="11">
        <v>1756</v>
      </c>
      <c r="F52" s="11"/>
      <c r="G52" s="11" t="s">
        <v>196</v>
      </c>
    </row>
    <row r="53" spans="2:7">
      <c r="B53" s="11" t="s">
        <v>8</v>
      </c>
      <c r="C53" s="11" t="s">
        <v>9</v>
      </c>
      <c r="D53" s="11" t="s">
        <v>10</v>
      </c>
      <c r="E53" s="11"/>
      <c r="F53" s="11"/>
      <c r="G53" s="11" t="s">
        <v>11</v>
      </c>
    </row>
    <row r="54" spans="2:7">
      <c r="B54" s="11" t="s">
        <v>28</v>
      </c>
      <c r="C54" s="11" t="s">
        <v>29</v>
      </c>
      <c r="D54" s="11" t="s">
        <v>30</v>
      </c>
      <c r="E54" s="11"/>
      <c r="F54" s="11"/>
      <c r="G54" s="11" t="s">
        <v>11</v>
      </c>
    </row>
    <row r="55" spans="2:7">
      <c r="B55" s="11" t="s">
        <v>54</v>
      </c>
      <c r="C55" s="11" t="s">
        <v>55</v>
      </c>
      <c r="D55" s="11" t="s">
        <v>56</v>
      </c>
      <c r="E55" s="11"/>
      <c r="F55" s="11"/>
      <c r="G55" s="11" t="s">
        <v>11</v>
      </c>
    </row>
    <row r="56" spans="2:7">
      <c r="B56" s="11" t="s">
        <v>57</v>
      </c>
      <c r="C56" s="11" t="s">
        <v>58</v>
      </c>
      <c r="D56" s="11" t="s">
        <v>59</v>
      </c>
      <c r="E56" s="11"/>
      <c r="F56" s="11"/>
      <c r="G56" s="11" t="s">
        <v>11</v>
      </c>
    </row>
    <row r="57" spans="2:7">
      <c r="B57" s="11" t="s">
        <v>80</v>
      </c>
      <c r="C57" s="11" t="s">
        <v>81</v>
      </c>
      <c r="D57" s="11" t="s">
        <v>82</v>
      </c>
      <c r="E57" s="11"/>
      <c r="F57" s="11"/>
      <c r="G57" s="11" t="s">
        <v>11</v>
      </c>
    </row>
    <row r="58" spans="2:7">
      <c r="B58" s="11" t="s">
        <v>167</v>
      </c>
      <c r="C58" s="11" t="s">
        <v>168</v>
      </c>
      <c r="D58" s="11" t="s">
        <v>169</v>
      </c>
      <c r="E58" s="11"/>
      <c r="F58" s="11"/>
      <c r="G58" s="11" t="s">
        <v>11</v>
      </c>
    </row>
    <row r="59" spans="2:7">
      <c r="B59" s="11" t="s">
        <v>154</v>
      </c>
      <c r="C59" s="11" t="s">
        <v>155</v>
      </c>
      <c r="D59" s="11" t="s">
        <v>156</v>
      </c>
      <c r="E59" s="11">
        <v>1203</v>
      </c>
      <c r="F59" s="11"/>
      <c r="G59" s="11" t="s">
        <v>157</v>
      </c>
    </row>
    <row r="60" spans="2:7">
      <c r="B60" s="11" t="s">
        <v>31</v>
      </c>
      <c r="C60" s="11" t="s">
        <v>32</v>
      </c>
      <c r="D60" s="11" t="s">
        <v>33</v>
      </c>
      <c r="E60" s="11">
        <v>28001</v>
      </c>
      <c r="F60" s="11"/>
      <c r="G60" s="11" t="s">
        <v>34</v>
      </c>
    </row>
    <row r="61" spans="2:7">
      <c r="B61" s="11" t="s">
        <v>109</v>
      </c>
      <c r="C61" s="11" t="s">
        <v>110</v>
      </c>
      <c r="D61" s="11" t="s">
        <v>111</v>
      </c>
      <c r="E61" s="11">
        <v>8022</v>
      </c>
      <c r="F61" s="11"/>
      <c r="G61" s="11" t="s">
        <v>34</v>
      </c>
    </row>
    <row r="62" spans="2:7">
      <c r="B62" s="11" t="s">
        <v>60</v>
      </c>
      <c r="C62" s="11" t="s">
        <v>61</v>
      </c>
      <c r="D62" s="11" t="s">
        <v>62</v>
      </c>
      <c r="E62" s="11">
        <v>98124</v>
      </c>
      <c r="F62" s="11"/>
      <c r="G62" s="11" t="s">
        <v>63</v>
      </c>
    </row>
    <row r="63" spans="2:7">
      <c r="B63" s="11" t="s">
        <v>90</v>
      </c>
      <c r="C63" s="11" t="s">
        <v>91</v>
      </c>
      <c r="D63" s="11" t="s">
        <v>92</v>
      </c>
      <c r="E63" s="11">
        <v>59801</v>
      </c>
      <c r="F63" s="11"/>
      <c r="G63" s="11" t="s">
        <v>63</v>
      </c>
    </row>
    <row r="64" spans="2:7">
      <c r="B64" s="11" t="s">
        <v>112</v>
      </c>
      <c r="C64" s="11" t="s">
        <v>113</v>
      </c>
      <c r="D64" s="11" t="s">
        <v>114</v>
      </c>
      <c r="E64" s="11">
        <v>99362</v>
      </c>
      <c r="F64" s="11"/>
      <c r="G64" s="11" t="s">
        <v>63</v>
      </c>
    </row>
    <row r="65" spans="2:7">
      <c r="B65" s="11" t="s">
        <v>134</v>
      </c>
      <c r="C65" s="11" t="s">
        <v>135</v>
      </c>
      <c r="D65" s="11" t="s">
        <v>136</v>
      </c>
      <c r="E65" s="11">
        <v>87123</v>
      </c>
      <c r="F65" s="11"/>
      <c r="G65" s="11" t="s">
        <v>63</v>
      </c>
    </row>
    <row r="66" spans="2:7">
      <c r="B66" s="11" t="s">
        <v>137</v>
      </c>
      <c r="C66" s="11" t="s">
        <v>138</v>
      </c>
      <c r="D66" s="11" t="s">
        <v>139</v>
      </c>
      <c r="E66" s="11">
        <v>99508</v>
      </c>
      <c r="F66" s="11"/>
      <c r="G66" s="11" t="s">
        <v>63</v>
      </c>
    </row>
    <row r="67" spans="2:7">
      <c r="B67" s="11" t="s">
        <v>158</v>
      </c>
      <c r="C67" s="11" t="s">
        <v>159</v>
      </c>
      <c r="D67" s="11" t="s">
        <v>160</v>
      </c>
      <c r="E67" s="11">
        <v>82520</v>
      </c>
      <c r="F67" s="11"/>
      <c r="G67" s="11" t="s">
        <v>63</v>
      </c>
    </row>
    <row r="68" spans="2:7">
      <c r="B68" s="11" t="s">
        <v>161</v>
      </c>
      <c r="C68" s="11" t="s">
        <v>162</v>
      </c>
      <c r="D68" s="11" t="s">
        <v>163</v>
      </c>
      <c r="E68" s="11">
        <v>97219</v>
      </c>
      <c r="F68" s="11"/>
      <c r="G68" s="11" t="s">
        <v>63</v>
      </c>
    </row>
    <row r="69" spans="2:7">
      <c r="B69" s="11" t="s">
        <v>197</v>
      </c>
      <c r="C69" s="11" t="s">
        <v>198</v>
      </c>
      <c r="D69" s="11" t="s">
        <v>199</v>
      </c>
      <c r="E69" s="11">
        <v>83720</v>
      </c>
      <c r="F69" s="11"/>
      <c r="G69" s="11" t="s">
        <v>63</v>
      </c>
    </row>
    <row r="70" spans="2:7">
      <c r="B70" s="11" t="s">
        <v>200</v>
      </c>
      <c r="C70" s="11" t="s">
        <v>201</v>
      </c>
      <c r="D70" s="11" t="s">
        <v>202</v>
      </c>
      <c r="E70" s="11">
        <v>97827</v>
      </c>
      <c r="F70" s="11"/>
      <c r="G70" s="11" t="s">
        <v>63</v>
      </c>
    </row>
    <row r="71" spans="2:7">
      <c r="B71" s="11" t="s">
        <v>203</v>
      </c>
      <c r="C71" s="11" t="s">
        <v>204</v>
      </c>
      <c r="D71" s="11" t="s">
        <v>205</v>
      </c>
      <c r="E71" s="11">
        <v>98466</v>
      </c>
      <c r="F71" s="11"/>
      <c r="G71" s="11" t="s">
        <v>63</v>
      </c>
    </row>
  </sheetData>
  <sortState xmlns:xlrd2="http://schemas.microsoft.com/office/spreadsheetml/2017/richdata2" ref="B9:G71">
    <sortCondition ref="G10:G71"/>
  </sortState>
  <conditionalFormatting sqref="B3">
    <cfRule type="cellIs" dxfId="37" priority="6" operator="equal">
      <formula>"Deutschland"</formula>
    </cfRule>
  </conditionalFormatting>
  <conditionalFormatting sqref="G9:G71">
    <cfRule type="expression" dxfId="36" priority="1">
      <formula>AND(F9="D",G9="Deutschland")</formula>
    </cfRule>
  </conditionalFormatting>
  <conditionalFormatting sqref="I4">
    <cfRule type="expression" dxfId="35" priority="5">
      <formula>COUNTIF(G9:G71,"Deuts"&amp;"chland")=9</formula>
    </cfRule>
  </conditionalFormatting>
  <conditionalFormatting sqref="I5">
    <cfRule type="expression" dxfId="34" priority="4">
      <formula>COUNTIF(G9:G71,"Deuts"&amp;"chland")=9</formula>
    </cfRule>
  </conditionalFormatting>
  <pageMargins left="0.78740157499999996" right="0.78740157499999996" top="0.984251969" bottom="0.984251969" header="0.4921259845" footer="0.492125984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BB664-0C71-4E24-9F91-64CD2B332BBA}">
  <sheetPr>
    <tabColor theme="9" tint="-0.249977111117893"/>
  </sheetPr>
  <dimension ref="B2:D13"/>
  <sheetViews>
    <sheetView workbookViewId="0">
      <selection activeCell="G59" sqref="G59"/>
    </sheetView>
  </sheetViews>
  <sheetFormatPr baseColWidth="10" defaultRowHeight="13.2"/>
  <cols>
    <col min="1" max="1" width="4" customWidth="1"/>
  </cols>
  <sheetData>
    <row r="2" spans="2:4" ht="14.4">
      <c r="B2" s="31" t="s">
        <v>863</v>
      </c>
      <c r="C2" s="29"/>
      <c r="D2" s="29"/>
    </row>
    <row r="3" spans="2:4" ht="14.4">
      <c r="B3" s="29"/>
      <c r="C3" s="29"/>
      <c r="D3" s="29"/>
    </row>
    <row r="4" spans="2:4" ht="14.4">
      <c r="B4" s="32" t="s">
        <v>214</v>
      </c>
      <c r="C4" s="32" t="s">
        <v>864</v>
      </c>
      <c r="D4" s="32" t="s">
        <v>868</v>
      </c>
    </row>
    <row r="5" spans="2:4" ht="13.8">
      <c r="B5" s="30" t="s">
        <v>217</v>
      </c>
      <c r="C5" s="33" t="s">
        <v>865</v>
      </c>
      <c r="D5" s="34">
        <v>70</v>
      </c>
    </row>
    <row r="6" spans="2:4" ht="13.8">
      <c r="B6" s="30" t="s">
        <v>225</v>
      </c>
      <c r="C6" s="33" t="s">
        <v>866</v>
      </c>
      <c r="D6" s="34">
        <v>60</v>
      </c>
    </row>
    <row r="7" spans="2:4" ht="13.8">
      <c r="B7" s="30" t="s">
        <v>222</v>
      </c>
      <c r="C7" s="33" t="s">
        <v>865</v>
      </c>
      <c r="D7" s="34">
        <v>250</v>
      </c>
    </row>
    <row r="8" spans="2:4" ht="13.8">
      <c r="B8" s="30" t="s">
        <v>225</v>
      </c>
      <c r="C8" s="33" t="s">
        <v>867</v>
      </c>
      <c r="D8" s="34">
        <v>45</v>
      </c>
    </row>
    <row r="9" spans="2:4" ht="13.8">
      <c r="B9" s="30" t="s">
        <v>228</v>
      </c>
      <c r="C9" s="33" t="s">
        <v>866</v>
      </c>
      <c r="D9" s="34">
        <v>30</v>
      </c>
    </row>
    <row r="10" spans="2:4" ht="13.8">
      <c r="B10" s="30" t="s">
        <v>231</v>
      </c>
      <c r="C10" s="33" t="s">
        <v>865</v>
      </c>
      <c r="D10" s="34">
        <v>40</v>
      </c>
    </row>
    <row r="11" spans="2:4" ht="13.8">
      <c r="B11" s="30" t="s">
        <v>234</v>
      </c>
      <c r="C11" s="33" t="s">
        <v>867</v>
      </c>
      <c r="D11" s="34">
        <v>30</v>
      </c>
    </row>
    <row r="12" spans="2:4" ht="13.8">
      <c r="B12" s="30" t="s">
        <v>231</v>
      </c>
      <c r="C12" s="33" t="s">
        <v>865</v>
      </c>
      <c r="D12" s="34">
        <v>220</v>
      </c>
    </row>
    <row r="13" spans="2:4" ht="13.8">
      <c r="B13" s="30" t="s">
        <v>231</v>
      </c>
      <c r="C13" s="33" t="s">
        <v>866</v>
      </c>
      <c r="D13" s="34">
        <v>60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54367-1174-426A-A718-6950624FA142}">
  <sheetPr>
    <tabColor rgb="FFFFC000"/>
  </sheetPr>
  <dimension ref="B2:D13"/>
  <sheetViews>
    <sheetView workbookViewId="0">
      <selection activeCell="D5" sqref="D5"/>
    </sheetView>
  </sheetViews>
  <sheetFormatPr baseColWidth="10" defaultRowHeight="13.2"/>
  <cols>
    <col min="1" max="1" width="4" customWidth="1"/>
  </cols>
  <sheetData>
    <row r="2" spans="2:4" ht="14.4">
      <c r="B2" s="31" t="s">
        <v>863</v>
      </c>
      <c r="C2" s="29"/>
      <c r="D2" s="29"/>
    </row>
    <row r="3" spans="2:4" ht="14.4">
      <c r="B3" s="29"/>
      <c r="C3" s="29"/>
      <c r="D3" s="29"/>
    </row>
    <row r="4" spans="2:4" ht="14.4">
      <c r="B4" s="32" t="s">
        <v>214</v>
      </c>
      <c r="C4" s="32" t="s">
        <v>864</v>
      </c>
      <c r="D4" s="32" t="s">
        <v>868</v>
      </c>
    </row>
    <row r="5" spans="2:4" ht="13.8">
      <c r="B5" s="30" t="s">
        <v>222</v>
      </c>
      <c r="C5" s="33" t="s">
        <v>865</v>
      </c>
      <c r="D5" s="34">
        <v>250</v>
      </c>
    </row>
    <row r="6" spans="2:4" ht="13.8">
      <c r="B6" s="30" t="s">
        <v>231</v>
      </c>
      <c r="C6" s="33" t="s">
        <v>865</v>
      </c>
      <c r="D6" s="34">
        <v>220</v>
      </c>
    </row>
    <row r="7" spans="2:4" ht="13.8">
      <c r="B7" s="30" t="s">
        <v>217</v>
      </c>
      <c r="C7" s="33" t="s">
        <v>865</v>
      </c>
      <c r="D7" s="34">
        <v>70</v>
      </c>
    </row>
    <row r="8" spans="2:4" ht="13.8">
      <c r="B8" s="30" t="s">
        <v>225</v>
      </c>
      <c r="C8" s="33" t="s">
        <v>866</v>
      </c>
      <c r="D8" s="34">
        <v>60</v>
      </c>
    </row>
    <row r="9" spans="2:4" ht="13.8">
      <c r="B9" s="30" t="s">
        <v>231</v>
      </c>
      <c r="C9" s="33" t="s">
        <v>866</v>
      </c>
      <c r="D9" s="34">
        <v>60</v>
      </c>
    </row>
    <row r="10" spans="2:4" ht="13.8">
      <c r="B10" s="30" t="s">
        <v>225</v>
      </c>
      <c r="C10" s="33" t="s">
        <v>867</v>
      </c>
      <c r="D10" s="34">
        <v>45</v>
      </c>
    </row>
    <row r="11" spans="2:4" ht="13.8">
      <c r="B11" s="30" t="s">
        <v>231</v>
      </c>
      <c r="C11" s="33" t="s">
        <v>865</v>
      </c>
      <c r="D11" s="34">
        <v>40</v>
      </c>
    </row>
    <row r="12" spans="2:4" ht="13.8">
      <c r="B12" s="30" t="s">
        <v>228</v>
      </c>
      <c r="C12" s="33" t="s">
        <v>866</v>
      </c>
      <c r="D12" s="34">
        <v>30</v>
      </c>
    </row>
    <row r="13" spans="2:4" ht="13.8">
      <c r="B13" s="30" t="s">
        <v>234</v>
      </c>
      <c r="C13" s="33" t="s">
        <v>867</v>
      </c>
      <c r="D13" s="34">
        <v>30</v>
      </c>
    </row>
  </sheetData>
  <sortState xmlns:xlrd2="http://schemas.microsoft.com/office/spreadsheetml/2017/richdata2" ref="B5:D13">
    <sortCondition descending="1" ref="D5:D13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41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47" baseType="lpstr">
      <vt:lpstr>Start</vt:lpstr>
      <vt:lpstr>1</vt:lpstr>
      <vt:lpstr>1 L</vt:lpstr>
      <vt:lpstr>2</vt:lpstr>
      <vt:lpstr>2 L</vt:lpstr>
      <vt:lpstr>3</vt:lpstr>
      <vt:lpstr>3 L</vt:lpstr>
      <vt:lpstr>4</vt:lpstr>
      <vt:lpstr>4 L</vt:lpstr>
      <vt:lpstr>5</vt:lpstr>
      <vt:lpstr>5 L</vt:lpstr>
      <vt:lpstr>6</vt:lpstr>
      <vt:lpstr>6 L</vt:lpstr>
      <vt:lpstr>7</vt:lpstr>
      <vt:lpstr>7 L</vt:lpstr>
      <vt:lpstr>8 </vt:lpstr>
      <vt:lpstr>8  L</vt:lpstr>
      <vt:lpstr>9</vt:lpstr>
      <vt:lpstr>9 L</vt:lpstr>
      <vt:lpstr>10</vt:lpstr>
      <vt:lpstr>10 L</vt:lpstr>
      <vt:lpstr>11</vt:lpstr>
      <vt:lpstr>11 L</vt:lpstr>
      <vt:lpstr>12</vt:lpstr>
      <vt:lpstr>12 L</vt:lpstr>
      <vt:lpstr>13</vt:lpstr>
      <vt:lpstr>13 L</vt:lpstr>
      <vt:lpstr>14</vt:lpstr>
      <vt:lpstr>14 L</vt:lpstr>
      <vt:lpstr>15</vt:lpstr>
      <vt:lpstr>15 L</vt:lpstr>
      <vt:lpstr>16</vt:lpstr>
      <vt:lpstr>16 L</vt:lpstr>
      <vt:lpstr>17</vt:lpstr>
      <vt:lpstr>17 L</vt:lpstr>
      <vt:lpstr>18</vt:lpstr>
      <vt:lpstr>18a L</vt:lpstr>
      <vt:lpstr>19</vt:lpstr>
      <vt:lpstr>19 L</vt:lpstr>
      <vt:lpstr>20</vt:lpstr>
      <vt:lpstr>21</vt:lpstr>
      <vt:lpstr>20-L</vt:lpstr>
      <vt:lpstr>'18'!Druckbereich</vt:lpstr>
      <vt:lpstr>'9'!Prozent1</vt:lpstr>
      <vt:lpstr>'9 L'!Prozent1</vt:lpstr>
      <vt:lpstr>'9'!Prozent2</vt:lpstr>
      <vt:lpstr>'9 L'!Prozent2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Easy4me</dc:creator>
  <cp:lastModifiedBy>Alois Klotz</cp:lastModifiedBy>
  <dcterms:created xsi:type="dcterms:W3CDTF">2025-01-21T18:13:05Z</dcterms:created>
  <dcterms:modified xsi:type="dcterms:W3CDTF">2025-12-19T09:05:55Z</dcterms:modified>
</cp:coreProperties>
</file>